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/>
  <xr:revisionPtr revIDLastSave="0" documentId="13_ncr:1_{940FB7B4-799D-4A07-9488-703F0D6AECF5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complete" sheetId="1" r:id="rId1"/>
    <sheet name="Tabelle2" sheetId="3" r:id="rId2"/>
  </sheets>
  <calcPr calcId="191029"/>
  <pivotCaches>
    <pivotCache cacheId="48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E7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3" i="1"/>
  <c r="F4" i="1"/>
  <c r="F5" i="1"/>
  <c r="F6" i="1"/>
  <c r="F7" i="1"/>
  <c r="F8" i="1"/>
  <c r="F9" i="1"/>
  <c r="F10" i="1"/>
  <c r="F11" i="1"/>
  <c r="F12" i="1"/>
  <c r="G1" i="1" s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2" i="1"/>
  <c r="D8" i="1"/>
  <c r="D13" i="1" l="1"/>
  <c r="D17" i="1"/>
  <c r="D16" i="1"/>
  <c r="D15" i="1"/>
  <c r="D14" i="1"/>
  <c r="D11" i="1"/>
  <c r="D10" i="1"/>
  <c r="D7" i="1" l="1"/>
  <c r="E6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<sst xmlns="http://schemas.openxmlformats.org/spreadsheetml/2006/main" count="90" uniqueCount="52">
  <si>
    <t>Name</t>
  </si>
  <si>
    <t>Quantity</t>
  </si>
  <si>
    <t>Description</t>
  </si>
  <si>
    <t>URL</t>
  </si>
  <si>
    <t>Price (as of 16.12.2019)</t>
  </si>
  <si>
    <t>Speaker</t>
  </si>
  <si>
    <t>28M03-8T-H52-L70</t>
  </si>
  <si>
    <t>Battery holder</t>
  </si>
  <si>
    <t>SK-3245D-02-L4</t>
  </si>
  <si>
    <t>ON OFF SWITCH</t>
  </si>
  <si>
    <t>X05B20U04T</t>
  </si>
  <si>
    <t>FPC connector touchscreen</t>
  </si>
  <si>
    <t>touchscreen</t>
  </si>
  <si>
    <t>NDS touchscreen</t>
  </si>
  <si>
    <t>attiny85v-10pu</t>
  </si>
  <si>
    <t>Attiny microcontroller</t>
  </si>
  <si>
    <t>PCB</t>
  </si>
  <si>
    <t>platine</t>
  </si>
  <si>
    <t>jlcpcb</t>
  </si>
  <si>
    <t>SUMME</t>
  </si>
  <si>
    <t>Gesamtergebnis</t>
  </si>
  <si>
    <t>RK09K1130A6S</t>
  </si>
  <si>
    <t>mosfet for speaker</t>
  </si>
  <si>
    <t>NCE0106Z</t>
  </si>
  <si>
    <t>Microcontroller socket</t>
  </si>
  <si>
    <t>DS1009-08AT1NX-0A2</t>
  </si>
  <si>
    <t>volume knob</t>
  </si>
  <si>
    <t>100 nf buffer cap</t>
  </si>
  <si>
    <t>JC20</t>
  </si>
  <si>
    <t>audio jack</t>
  </si>
  <si>
    <t>TC1N4148T26B</t>
  </si>
  <si>
    <t xml:space="preserve">diode </t>
  </si>
  <si>
    <t>204-10SURD/S530-A3-L</t>
  </si>
  <si>
    <t>led for calibration indicator</t>
  </si>
  <si>
    <t>K-O RD14JN151T52</t>
  </si>
  <si>
    <t>widerstand led</t>
  </si>
  <si>
    <t>KERKO 100N</t>
  </si>
  <si>
    <t>lcsc</t>
  </si>
  <si>
    <t>aliexpress</t>
  </si>
  <si>
    <t>aliexpress Ergebnis</t>
  </si>
  <si>
    <t>jlcpcb Ergebnis</t>
  </si>
  <si>
    <t>lcsc Ergebnis</t>
  </si>
  <si>
    <t>microchip</t>
  </si>
  <si>
    <t>microchip Ergebnis</t>
  </si>
  <si>
    <t>reichelt</t>
  </si>
  <si>
    <t>reichelt Ergebnis</t>
  </si>
  <si>
    <t>AAA Batterie</t>
  </si>
  <si>
    <t>AAABAT</t>
  </si>
  <si>
    <t>Summe von SUMME</t>
  </si>
  <si>
    <t>pollin</t>
  </si>
  <si>
    <t>pollin Ergebnis</t>
  </si>
  <si>
    <t>BC2AAA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</si>
</sst>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_€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0" borderId="0" xfId="1"/>
    <xf numFmtId="164" fontId="0" fillId="0" borderId="0" xfId="0" applyNumberFormat="1"/>
    <xf numFmtId="0" fontId="1" fillId="0" borderId="0" xfId="0" applyFont="1"/>
    <xf numFmtId="0" fontId="0" fillId="0" borderId="0" xfId="0" pivotButton="1"/>
    <xf numFmtId="0" fontId="0" fillId="2" borderId="0" xfId="0" applyFill="1"/>
    <xf numFmtId="165" fontId="1" fillId="0" borderId="0" xfId="0" applyNumberFormat="1" applyFont="1"/>
    <xf numFmtId="165" fontId="0" fillId="0" borderId="0" xfId="0" applyNumberFormat="1"/>
  </cellXfs>
  <cellStyles count="2">
    <cellStyle name="Link" xfId="1" builtinId="8"/>
    <cellStyle name="Standard" xfId="0" builtinId="0"/>
  </cellStyles>
  <dxfs count="41"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  <dxf>
      <numFmt numFmtId="164" formatCode="#,##0.00\ &quot;€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3833.730700925924" createdVersion="6" refreshedVersion="6" minRefreshableVersion="3" recordCount="99" xr:uid="{0AE8A04F-D1C9-49E4-A603-B1F019FAA19D}">
  <cacheSource type="worksheet">
    <worksheetSource ref="A1:G100" sheet="complete"/>
  </cacheSource>
  <cacheFields count="7">
    <cacheField name="Quantity" numFmtId="0">
      <sharedItems containsString="0" containsBlank="1" containsNumber="1" containsInteger="1" minValue="1" maxValue="2"/>
    </cacheField>
    <cacheField name="Name" numFmtId="0">
      <sharedItems containsBlank="1" count="18">
        <s v="28M03-8T-H52-L70"/>
        <s v="BC2AAA"/>
        <s v="SK-3245D-02-L4"/>
        <s v="X05B20U04T"/>
        <s v="touchscreen"/>
        <s v="attiny85v-10pu"/>
        <s v="RK09K1130A6S"/>
        <s v="PCB"/>
        <s v="NCE0106Z"/>
        <s v="DS1009-08AT1NX-0A2"/>
        <s v="AAABAT"/>
        <s v="KERKO 100N"/>
        <s v="JC20"/>
        <s v="TC1N4148T26B"/>
        <s v="204-10SURD/S530-A3-L"/>
        <s v="K-O RD14JN151T52"/>
        <m/>
        <s v="C9090" u="1"/>
      </sharedItems>
    </cacheField>
    <cacheField name="Description" numFmtId="0">
      <sharedItems containsBlank="1" count="18">
        <s v="Speaker"/>
        <s v="Battery holder"/>
        <s v="ON OFF SWITCH"/>
        <s v="FPC connector touchscreen"/>
        <s v="NDS touchscreen"/>
        <s v="Attiny microcontroller"/>
        <s v="volume knob"/>
        <s v="platine"/>
        <s v="mosfet for speaker"/>
        <s v="Microcontroller socket"/>
        <s v="AAA Batterie"/>
        <s v="100 nf buffer cap"/>
        <s v="audio jack"/>
        <s v="diode "/>
        <s v="led for calibration indicator"/>
        <s v="widerstand led"/>
        <m/>
        <s v="AA Batterie" u="1"/>
      </sharedItems>
    </cacheField>
    <cacheField name="URL" numFmtId="0">
      <sharedItems containsBlank="1" count="8">
        <s v="lcsc"/>
        <s v="aliexpress"/>
        <s v="microchip"/>
        <s v="jlcpcb"/>
        <s v="pollin"/>
        <s v="reichelt"/>
        <m/>
        <s v="amazon" u="1"/>
      </sharedItems>
    </cacheField>
    <cacheField name="Price (as of 16.12.2019)" numFmtId="0">
      <sharedItems containsString="0" containsBlank="1" containsNumber="1" minValue="4.0000000000000001E-3" maxValue="1.5100000000000002" count="18">
        <n v="0.35"/>
        <n v="0.2"/>
        <n v="0.33"/>
        <n v="0.02"/>
        <n v="0.93450000000000011"/>
        <n v="1.22"/>
        <n v="0.64800000000000002"/>
        <n v="0.5"/>
        <n v="0.06"/>
        <n v="1.2E-2"/>
        <n v="0.32424999999999998"/>
        <n v="0.09"/>
        <n v="4.0000000000000001E-3"/>
        <n v="2.6200000000000001E-2"/>
        <n v="3.5999999999999997E-2"/>
        <m/>
        <n v="1.5100000000000002" u="1"/>
        <n v="0.27777777777777779" u="1"/>
      </sharedItems>
    </cacheField>
    <cacheField name="SUMME" numFmtId="165">
      <sharedItems containsMixedTypes="1" containsNumber="1" minValue="4.0000000000000001E-3" maxValue="1.22"/>
    </cacheField>
    <cacheField name="5,14 €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9">
  <r>
    <n v="1"/>
    <x v="0"/>
    <x v="0"/>
    <x v="0"/>
    <x v="0"/>
    <n v="0.35"/>
    <m/>
  </r>
  <r>
    <n v="1"/>
    <x v="1"/>
    <x v="1"/>
    <x v="0"/>
    <x v="1"/>
    <n v="0.2"/>
    <m/>
  </r>
  <r>
    <n v="1"/>
    <x v="2"/>
    <x v="2"/>
    <x v="0"/>
    <x v="2"/>
    <n v="0.33"/>
    <m/>
  </r>
  <r>
    <n v="1"/>
    <x v="3"/>
    <x v="3"/>
    <x v="0"/>
    <x v="3"/>
    <n v="0.02"/>
    <m/>
  </r>
  <r>
    <n v="1"/>
    <x v="4"/>
    <x v="4"/>
    <x v="1"/>
    <x v="4"/>
    <n v="0.93450000000000011"/>
    <m/>
  </r>
  <r>
    <n v="1"/>
    <x v="5"/>
    <x v="5"/>
    <x v="2"/>
    <x v="5"/>
    <n v="1.22"/>
    <m/>
  </r>
  <r>
    <n v="1"/>
    <x v="6"/>
    <x v="6"/>
    <x v="0"/>
    <x v="6"/>
    <n v="0.64800000000000002"/>
    <m/>
  </r>
  <r>
    <n v="1"/>
    <x v="7"/>
    <x v="7"/>
    <x v="3"/>
    <x v="7"/>
    <n v="0.5"/>
    <m/>
  </r>
  <r>
    <n v="1"/>
    <x v="8"/>
    <x v="8"/>
    <x v="0"/>
    <x v="8"/>
    <n v="0.06"/>
    <m/>
  </r>
  <r>
    <n v="1"/>
    <x v="9"/>
    <x v="9"/>
    <x v="0"/>
    <x v="9"/>
    <n v="1.2E-2"/>
    <m/>
  </r>
  <r>
    <n v="2"/>
    <x v="10"/>
    <x v="10"/>
    <x v="4"/>
    <x v="10"/>
    <n v="0.64849999999999997"/>
    <m/>
  </r>
  <r>
    <n v="1"/>
    <x v="11"/>
    <x v="11"/>
    <x v="5"/>
    <x v="8"/>
    <n v="0.06"/>
    <m/>
  </r>
  <r>
    <n v="1"/>
    <x v="12"/>
    <x v="12"/>
    <x v="5"/>
    <x v="11"/>
    <n v="0.09"/>
    <m/>
  </r>
  <r>
    <n v="1"/>
    <x v="13"/>
    <x v="13"/>
    <x v="0"/>
    <x v="12"/>
    <n v="4.0000000000000001E-3"/>
    <m/>
  </r>
  <r>
    <n v="1"/>
    <x v="14"/>
    <x v="14"/>
    <x v="0"/>
    <x v="13"/>
    <n v="2.6200000000000001E-2"/>
    <m/>
  </r>
  <r>
    <n v="1"/>
    <x v="15"/>
    <x v="15"/>
    <x v="5"/>
    <x v="14"/>
    <n v="3.5999999999999997E-2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  <r>
    <m/>
    <x v="16"/>
    <x v="16"/>
    <x v="6"/>
    <x v="15"/>
    <s v="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654021B-8F11-41BD-A421-7F4A692F2A7C}" name="PivotTable2" cacheId="48" applyNumberFormats="0" applyBorderFormats="0" applyFontFormats="0" applyPatternFormats="0" applyAlignmentFormats="0" applyWidthHeightFormats="1" dataCaption="Werte" updatedVersion="6" minRefreshableVersion="3" showDrill="0" useAutoFormatting="1" itemPrintTitles="1" createdVersion="6" indent="0" compact="0" compactData="0" multipleFieldFilters="0">
  <location ref="A3:E26" firstHeaderRow="1" firstDataRow="1" firstDataCol="4"/>
  <pivotFields count="7">
    <pivotField compact="0" outline="0" showAll="0"/>
    <pivotField axis="axisRow" compact="0" outline="0" showAll="0" defaultSubtotal="0">
      <items count="18">
        <item x="0"/>
        <item x="5"/>
        <item m="1" x="17"/>
        <item x="7"/>
        <item x="2"/>
        <item x="4"/>
        <item x="3"/>
        <item x="6"/>
        <item x="8"/>
        <item x="9"/>
        <item x="16"/>
        <item x="11"/>
        <item x="12"/>
        <item x="13"/>
        <item x="14"/>
        <item x="15"/>
        <item x="10"/>
        <item x="1"/>
      </items>
    </pivotField>
    <pivotField axis="axisRow" compact="0" outline="0" showAll="0" defaultSubtotal="0">
      <items count="18">
        <item x="11"/>
        <item m="1" x="17"/>
        <item x="10"/>
        <item x="5"/>
        <item x="12"/>
        <item x="1"/>
        <item x="13"/>
        <item x="3"/>
        <item x="14"/>
        <item x="9"/>
        <item x="8"/>
        <item x="4"/>
        <item x="2"/>
        <item x="7"/>
        <item x="0"/>
        <item x="6"/>
        <item x="15"/>
        <item x="16"/>
      </items>
    </pivotField>
    <pivotField axis="axisRow" compact="0" outline="0" showAll="0">
      <items count="9">
        <item x="1"/>
        <item x="3"/>
        <item x="0"/>
        <item x="2"/>
        <item m="1" x="7"/>
        <item x="5"/>
        <item h="1" x="6"/>
        <item x="4"/>
        <item t="default"/>
      </items>
    </pivotField>
    <pivotField axis="axisRow" compact="0" numFmtId="164" outline="0" showAll="0" sortType="ascending" defaultSubtotal="0">
      <items count="18">
        <item x="12"/>
        <item x="9"/>
        <item x="3"/>
        <item x="13"/>
        <item x="14"/>
        <item x="8"/>
        <item x="11"/>
        <item x="1"/>
        <item m="1" x="17"/>
        <item x="10"/>
        <item x="2"/>
        <item x="0"/>
        <item x="7"/>
        <item x="6"/>
        <item x="4"/>
        <item x="5"/>
        <item m="1" x="16"/>
        <item x="15"/>
      </items>
    </pivotField>
    <pivotField dataField="1" compact="0" outline="0" showAll="0"/>
    <pivotField compact="0" outline="0" showAll="0"/>
  </pivotFields>
  <rowFields count="4">
    <field x="3"/>
    <field x="4"/>
    <field x="1"/>
    <field x="2"/>
  </rowFields>
  <rowItems count="23">
    <i>
      <x/>
      <x v="14"/>
      <x v="5"/>
      <x v="11"/>
    </i>
    <i t="default">
      <x/>
    </i>
    <i>
      <x v="1"/>
      <x v="12"/>
      <x v="3"/>
      <x v="13"/>
    </i>
    <i t="default">
      <x v="1"/>
    </i>
    <i>
      <x v="2"/>
      <x/>
      <x v="13"/>
      <x v="6"/>
    </i>
    <i r="1">
      <x v="1"/>
      <x v="9"/>
      <x v="9"/>
    </i>
    <i r="1">
      <x v="2"/>
      <x v="6"/>
      <x v="7"/>
    </i>
    <i r="1">
      <x v="3"/>
      <x v="14"/>
      <x v="8"/>
    </i>
    <i r="1">
      <x v="5"/>
      <x v="8"/>
      <x v="10"/>
    </i>
    <i r="1">
      <x v="7"/>
      <x v="17"/>
      <x v="5"/>
    </i>
    <i r="1">
      <x v="10"/>
      <x v="4"/>
      <x v="12"/>
    </i>
    <i r="1">
      <x v="11"/>
      <x/>
      <x v="14"/>
    </i>
    <i r="1">
      <x v="13"/>
      <x v="7"/>
      <x v="15"/>
    </i>
    <i t="default">
      <x v="2"/>
    </i>
    <i>
      <x v="3"/>
      <x v="15"/>
      <x v="1"/>
      <x v="3"/>
    </i>
    <i t="default">
      <x v="3"/>
    </i>
    <i>
      <x v="5"/>
      <x v="4"/>
      <x v="15"/>
      <x v="16"/>
    </i>
    <i r="1">
      <x v="5"/>
      <x v="11"/>
      <x/>
    </i>
    <i r="1">
      <x v="6"/>
      <x v="12"/>
      <x v="4"/>
    </i>
    <i t="default">
      <x v="5"/>
    </i>
    <i>
      <x v="7"/>
      <x v="9"/>
      <x v="16"/>
      <x v="2"/>
    </i>
    <i t="default">
      <x v="7"/>
    </i>
    <i t="grand">
      <x/>
    </i>
  </rowItems>
  <colItems count="1">
    <i/>
  </colItems>
  <dataFields count="1">
    <dataField name="Summe von SUMME" fld="5" baseField="2" baseItem="3" numFmtId="164"/>
  </dataFields>
  <formats count="2">
    <format dxfId="40">
      <pivotArea outline="0" collapsedLevelsAreSubtotals="1" fieldPosition="0"/>
    </format>
    <format dxfId="39">
      <pivotArea dataOnly="0" labelOnly="1" outline="0" axis="axisValues" fieldPosition="0"/>
    </format>
  </formats>
  <pivotTableStyleInfo name="PivotStyleLight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7"/>
  <sheetViews>
    <sheetView tabSelected="1" workbookViewId="0">
      <pane ySplit="1" topLeftCell="A2" activePane="bottomLeft" state="frozen"/>
      <selection pane="bottomLeft" activeCell="D8" sqref="D8"/>
    </sheetView>
  </sheetViews>
  <sheetFormatPr baseColWidth="10" defaultColWidth="9.140625" defaultRowHeight="15" x14ac:dyDescent="0.25"/>
  <cols>
    <col min="2" max="2" width="21.85546875" customWidth="1"/>
    <col min="3" max="3" width="25.140625" customWidth="1"/>
    <col min="5" max="5" width="28.28515625" customWidth="1"/>
    <col min="6" max="6" width="9.140625" style="8"/>
  </cols>
  <sheetData>
    <row r="1" spans="1:7" x14ac:dyDescent="0.25">
      <c r="A1" s="4" t="s">
        <v>1</v>
      </c>
      <c r="B1" s="4" t="s">
        <v>0</v>
      </c>
      <c r="C1" s="4" t="s">
        <v>2</v>
      </c>
      <c r="D1" s="4" t="s">
        <v>3</v>
      </c>
      <c r="E1" s="4" t="s">
        <v>4</v>
      </c>
      <c r="F1" s="7" t="s">
        <v>19</v>
      </c>
      <c r="G1" s="3">
        <f>SUM(F2:F999)</f>
        <v>5.1391999999999989</v>
      </c>
    </row>
    <row r="2" spans="1:7" x14ac:dyDescent="0.25">
      <c r="A2">
        <v>1</v>
      </c>
      <c r="B2" t="s">
        <v>6</v>
      </c>
      <c r="C2" s="6" t="s">
        <v>5</v>
      </c>
      <c r="D2" s="2" t="str">
        <f>HYPERLINK("https://lcsc.com/product-detail/Speakers_FUET-28M03-8T-H52-L70_C391017.html","lcsc")</f>
        <v>lcsc</v>
      </c>
      <c r="E2" s="3">
        <v>0.35</v>
      </c>
      <c r="F2" s="8">
        <f>IF(A2&gt;0,A2*E2,"")</f>
        <v>0.35</v>
      </c>
    </row>
    <row r="3" spans="1:7" x14ac:dyDescent="0.25">
      <c r="A3">
        <v>1</v>
      </c>
      <c r="B3" t="s">
        <v>51</v>
      </c>
      <c r="C3" s="6" t="s">
        <v>7</v>
      </c>
      <c r="D3" s="2" t="str">
        <f>HYPERLINK("https://lcsc.com/product-detail/Battery-Holders-Clips-Contacts_Made-in-China-Made-in-China-No-7-battery2Section-side-by-side-battery-box-Line-length150mm_C9090.html","lcsc")</f>
        <v>lcsc</v>
      </c>
      <c r="E3" s="3">
        <v>0.2</v>
      </c>
      <c r="F3" s="8">
        <f t="shared" ref="F3:F66" si="0">IF(A3&gt;0,A3*E3,"")</f>
        <v>0.2</v>
      </c>
    </row>
    <row r="4" spans="1:7" ht="15" customHeight="1" x14ac:dyDescent="0.25">
      <c r="A4">
        <v>1</v>
      </c>
      <c r="B4" s="1" t="s">
        <v>8</v>
      </c>
      <c r="C4" s="6" t="s">
        <v>9</v>
      </c>
      <c r="D4" s="2" t="str">
        <f>HYPERLINK("https://lcsc.com/product-detail/Toggle-Switches_XKB-Enterprise-SK-3245D-02-L4_C381099.html","lcsc")</f>
        <v>lcsc</v>
      </c>
      <c r="E4" s="3">
        <v>0.33</v>
      </c>
      <c r="F4" s="8">
        <f t="shared" si="0"/>
        <v>0.33</v>
      </c>
    </row>
    <row r="5" spans="1:7" x14ac:dyDescent="0.25">
      <c r="A5">
        <v>1</v>
      </c>
      <c r="B5" t="s">
        <v>10</v>
      </c>
      <c r="C5" s="6" t="s">
        <v>11</v>
      </c>
      <c r="D5" s="2" t="str">
        <f>HYPERLINK("https://lcsc.com/product-detail/New-Arrivals_XKB-Enterprise-X05B20U04T_C388690.html","lcsc")</f>
        <v>lcsc</v>
      </c>
      <c r="E5" s="3">
        <v>0.02</v>
      </c>
      <c r="F5" s="8">
        <f t="shared" si="0"/>
        <v>0.02</v>
      </c>
    </row>
    <row r="6" spans="1:7" x14ac:dyDescent="0.25">
      <c r="A6">
        <v>1</v>
      </c>
      <c r="B6" t="s">
        <v>12</v>
      </c>
      <c r="C6" s="6" t="s">
        <v>13</v>
      </c>
      <c r="D6" s="2" t="str">
        <f>HYPERLINK("https://de.aliexpress.com/item/32828387330.html","aliexpress")</f>
        <v>aliexpress</v>
      </c>
      <c r="E6" s="3">
        <f>18.69/20</f>
        <v>0.93450000000000011</v>
      </c>
      <c r="F6" s="8">
        <f t="shared" si="0"/>
        <v>0.93450000000000011</v>
      </c>
    </row>
    <row r="7" spans="1:7" x14ac:dyDescent="0.25">
      <c r="A7">
        <v>1</v>
      </c>
      <c r="B7" t="s">
        <v>14</v>
      </c>
      <c r="C7" s="6" t="s">
        <v>15</v>
      </c>
      <c r="D7" s="2" t="str">
        <f>HYPERLINK("https://www.microchip.com/wwwproducts/en/ATtiny85","microchip")</f>
        <v>microchip</v>
      </c>
      <c r="E7" s="3">
        <f>1.14+0.08</f>
        <v>1.22</v>
      </c>
      <c r="F7" s="8">
        <f t="shared" si="0"/>
        <v>1.22</v>
      </c>
    </row>
    <row r="8" spans="1:7" x14ac:dyDescent="0.25">
      <c r="A8">
        <v>1</v>
      </c>
      <c r="B8" t="s">
        <v>21</v>
      </c>
      <c r="C8" s="6" t="s">
        <v>26</v>
      </c>
      <c r="D8" s="2" t="str">
        <f>HYPERLINK("https://lcsc.com/product-detail/Potentiometers-Variable-Resistors_ALPS-Electric-RK10J12E002L_C231765.html","lcsc")</f>
        <v>lcsc</v>
      </c>
      <c r="E8" s="3">
        <v>0.64800000000000002</v>
      </c>
      <c r="F8" s="8">
        <f t="shared" si="0"/>
        <v>0.64800000000000002</v>
      </c>
    </row>
    <row r="9" spans="1:7" x14ac:dyDescent="0.25">
      <c r="A9">
        <v>1</v>
      </c>
      <c r="B9" t="s">
        <v>16</v>
      </c>
      <c r="C9" s="6" t="s">
        <v>17</v>
      </c>
      <c r="D9" t="s">
        <v>18</v>
      </c>
      <c r="E9" s="3">
        <v>0.5</v>
      </c>
      <c r="F9" s="8">
        <f t="shared" si="0"/>
        <v>0.5</v>
      </c>
    </row>
    <row r="10" spans="1:7" x14ac:dyDescent="0.25">
      <c r="A10">
        <v>1</v>
      </c>
      <c r="B10" t="s">
        <v>23</v>
      </c>
      <c r="C10" s="6" t="s">
        <v>22</v>
      </c>
      <c r="D10" s="2" t="str">
        <f>HYPERLINK("https://lcsc.com/product-detail/MOSFET_Wuxi-NCE-Power-Semiconductor-NCE0106Z_C191374.html","lcsc")</f>
        <v>lcsc</v>
      </c>
      <c r="E10" s="3">
        <v>0.06</v>
      </c>
      <c r="F10" s="8">
        <f t="shared" si="0"/>
        <v>0.06</v>
      </c>
    </row>
    <row r="11" spans="1:7" x14ac:dyDescent="0.25">
      <c r="A11">
        <v>1</v>
      </c>
      <c r="B11" t="s">
        <v>25</v>
      </c>
      <c r="C11" s="6" t="s">
        <v>24</v>
      </c>
      <c r="D11" s="2" t="str">
        <f>HYPERLINK("https://lcsc.com/product-detail/IC-Sockets_CONNFLY-Elec-DS1009-08AT1NX-0A2_C72124.html","lcsc")</f>
        <v>lcsc</v>
      </c>
      <c r="E11" s="3">
        <v>1.2E-2</v>
      </c>
      <c r="F11" s="8">
        <f t="shared" si="0"/>
        <v>1.2E-2</v>
      </c>
    </row>
    <row r="12" spans="1:7" x14ac:dyDescent="0.25">
      <c r="A12">
        <v>2</v>
      </c>
      <c r="B12" t="s">
        <v>47</v>
      </c>
      <c r="C12" s="6" t="s">
        <v>46</v>
      </c>
      <c r="D12" t="s">
        <v>49</v>
      </c>
      <c r="E12" s="3">
        <f>(7.47+5.5)/40</f>
        <v>0.32424999999999998</v>
      </c>
      <c r="F12" s="8">
        <f t="shared" si="0"/>
        <v>0.64849999999999997</v>
      </c>
    </row>
    <row r="13" spans="1:7" x14ac:dyDescent="0.25">
      <c r="A13">
        <v>1</v>
      </c>
      <c r="B13" t="s">
        <v>36</v>
      </c>
      <c r="C13" s="6" t="s">
        <v>27</v>
      </c>
      <c r="D13" s="2" t="str">
        <f>HYPERLINK("https://www.reichelt.de/keramik-kondensator-100n-kerko-100n-p9265.html?&amp;trstct=pol_0","reichelt")</f>
        <v>reichelt</v>
      </c>
      <c r="E13" s="3">
        <v>0.06</v>
      </c>
      <c r="F13" s="8">
        <f t="shared" si="0"/>
        <v>0.06</v>
      </c>
    </row>
    <row r="14" spans="1:7" x14ac:dyDescent="0.25">
      <c r="A14">
        <v>1</v>
      </c>
      <c r="B14" t="s">
        <v>28</v>
      </c>
      <c r="C14" s="6" t="s">
        <v>29</v>
      </c>
      <c r="D14" s="2" t="str">
        <f>HYPERLINK("https://www.reichelt.de/klinkeneinbaubuchse-3-5-mm-stereo-ebsf-35-p153203.html?&amp;trstct=pos_0","reichelt")</f>
        <v>reichelt</v>
      </c>
      <c r="E14" s="3">
        <v>0.09</v>
      </c>
      <c r="F14" s="8">
        <f t="shared" si="0"/>
        <v>0.09</v>
      </c>
    </row>
    <row r="15" spans="1:7" x14ac:dyDescent="0.25">
      <c r="A15">
        <v>1</v>
      </c>
      <c r="B15" t="s">
        <v>30</v>
      </c>
      <c r="C15" s="6" t="s">
        <v>31</v>
      </c>
      <c r="D15" s="2" t="str">
        <f>HYPERLINK("https://lcsc.com/product-detail/Others_Tak-Cheong-TC1N4148T26B_C261224.html","lcsc")</f>
        <v>lcsc</v>
      </c>
      <c r="E15" s="3">
        <v>4.0000000000000001E-3</v>
      </c>
      <c r="F15" s="8">
        <f t="shared" si="0"/>
        <v>4.0000000000000001E-3</v>
      </c>
    </row>
    <row r="16" spans="1:7" x14ac:dyDescent="0.25">
      <c r="A16">
        <v>1</v>
      </c>
      <c r="B16" t="s">
        <v>32</v>
      </c>
      <c r="C16" s="6" t="s">
        <v>33</v>
      </c>
      <c r="D16" s="2" t="str">
        <f>HYPERLINK("https://lcsc.com/product-detail/Light-Emitting-Diodes-LED_red_C99771.html","lcsc")</f>
        <v>lcsc</v>
      </c>
      <c r="E16" s="3">
        <v>2.6200000000000001E-2</v>
      </c>
      <c r="F16" s="8">
        <f t="shared" si="0"/>
        <v>2.6200000000000001E-2</v>
      </c>
    </row>
    <row r="17" spans="1:6" x14ac:dyDescent="0.25">
      <c r="A17">
        <v>1</v>
      </c>
      <c r="B17" t="s">
        <v>34</v>
      </c>
      <c r="C17" s="6" t="s">
        <v>35</v>
      </c>
      <c r="D17" s="2" t="str">
        <f>HYPERLINK("https://www.reichelt.de/widerstand-kohleschicht-150-ohm-0207-250-mw-5-k-o-rd14jn151t52-p237390.html?&amp;trstct=pol_1","reichelt")</f>
        <v>reichelt</v>
      </c>
      <c r="E17" s="3">
        <v>3.5999999999999997E-2</v>
      </c>
      <c r="F17" s="8">
        <f t="shared" si="0"/>
        <v>3.5999999999999997E-2</v>
      </c>
    </row>
    <row r="18" spans="1:6" x14ac:dyDescent="0.25">
      <c r="F18" s="8" t="str">
        <f t="shared" si="0"/>
        <v/>
      </c>
    </row>
    <row r="19" spans="1:6" x14ac:dyDescent="0.25">
      <c r="F19" s="8" t="str">
        <f t="shared" si="0"/>
        <v/>
      </c>
    </row>
    <row r="20" spans="1:6" x14ac:dyDescent="0.25">
      <c r="F20" s="8" t="str">
        <f t="shared" si="0"/>
        <v/>
      </c>
    </row>
    <row r="21" spans="1:6" x14ac:dyDescent="0.25">
      <c r="F21" s="8" t="str">
        <f t="shared" si="0"/>
        <v/>
      </c>
    </row>
    <row r="22" spans="1:6" x14ac:dyDescent="0.25">
      <c r="F22" s="8" t="str">
        <f t="shared" si="0"/>
        <v/>
      </c>
    </row>
    <row r="23" spans="1:6" x14ac:dyDescent="0.25">
      <c r="F23" s="8" t="str">
        <f t="shared" si="0"/>
        <v/>
      </c>
    </row>
    <row r="24" spans="1:6" x14ac:dyDescent="0.25">
      <c r="F24" s="8" t="str">
        <f t="shared" si="0"/>
        <v/>
      </c>
    </row>
    <row r="25" spans="1:6" x14ac:dyDescent="0.25">
      <c r="F25" s="8" t="str">
        <f t="shared" si="0"/>
        <v/>
      </c>
    </row>
    <row r="26" spans="1:6" x14ac:dyDescent="0.25">
      <c r="F26" s="8" t="str">
        <f t="shared" si="0"/>
        <v/>
      </c>
    </row>
    <row r="27" spans="1:6" x14ac:dyDescent="0.25">
      <c r="F27" s="8" t="str">
        <f t="shared" si="0"/>
        <v/>
      </c>
    </row>
    <row r="28" spans="1:6" x14ac:dyDescent="0.25">
      <c r="F28" s="8" t="str">
        <f t="shared" si="0"/>
        <v/>
      </c>
    </row>
    <row r="29" spans="1:6" x14ac:dyDescent="0.25">
      <c r="F29" s="8" t="str">
        <f t="shared" si="0"/>
        <v/>
      </c>
    </row>
    <row r="30" spans="1:6" x14ac:dyDescent="0.25">
      <c r="F30" s="8" t="str">
        <f t="shared" si="0"/>
        <v/>
      </c>
    </row>
    <row r="31" spans="1:6" x14ac:dyDescent="0.25">
      <c r="F31" s="8" t="str">
        <f t="shared" si="0"/>
        <v/>
      </c>
    </row>
    <row r="32" spans="1:6" x14ac:dyDescent="0.25">
      <c r="F32" s="8" t="str">
        <f t="shared" si="0"/>
        <v/>
      </c>
    </row>
    <row r="33" spans="6:6" x14ac:dyDescent="0.25">
      <c r="F33" s="8" t="str">
        <f t="shared" si="0"/>
        <v/>
      </c>
    </row>
    <row r="34" spans="6:6" x14ac:dyDescent="0.25">
      <c r="F34" s="8" t="str">
        <f t="shared" si="0"/>
        <v/>
      </c>
    </row>
    <row r="35" spans="6:6" x14ac:dyDescent="0.25">
      <c r="F35" s="8" t="str">
        <f t="shared" si="0"/>
        <v/>
      </c>
    </row>
    <row r="36" spans="6:6" x14ac:dyDescent="0.25">
      <c r="F36" s="8" t="str">
        <f t="shared" si="0"/>
        <v/>
      </c>
    </row>
    <row r="37" spans="6:6" x14ac:dyDescent="0.25">
      <c r="F37" s="8" t="str">
        <f t="shared" si="0"/>
        <v/>
      </c>
    </row>
    <row r="38" spans="6:6" x14ac:dyDescent="0.25">
      <c r="F38" s="8" t="str">
        <f t="shared" si="0"/>
        <v/>
      </c>
    </row>
    <row r="39" spans="6:6" x14ac:dyDescent="0.25">
      <c r="F39" s="8" t="str">
        <f t="shared" si="0"/>
        <v/>
      </c>
    </row>
    <row r="40" spans="6:6" x14ac:dyDescent="0.25">
      <c r="F40" s="8" t="str">
        <f t="shared" si="0"/>
        <v/>
      </c>
    </row>
    <row r="41" spans="6:6" x14ac:dyDescent="0.25">
      <c r="F41" s="8" t="str">
        <f t="shared" si="0"/>
        <v/>
      </c>
    </row>
    <row r="42" spans="6:6" x14ac:dyDescent="0.25">
      <c r="F42" s="8" t="str">
        <f t="shared" si="0"/>
        <v/>
      </c>
    </row>
    <row r="43" spans="6:6" x14ac:dyDescent="0.25">
      <c r="F43" s="8" t="str">
        <f t="shared" si="0"/>
        <v/>
      </c>
    </row>
    <row r="44" spans="6:6" x14ac:dyDescent="0.25">
      <c r="F44" s="8" t="str">
        <f t="shared" si="0"/>
        <v/>
      </c>
    </row>
    <row r="45" spans="6:6" x14ac:dyDescent="0.25">
      <c r="F45" s="8" t="str">
        <f t="shared" si="0"/>
        <v/>
      </c>
    </row>
    <row r="46" spans="6:6" x14ac:dyDescent="0.25">
      <c r="F46" s="8" t="str">
        <f t="shared" si="0"/>
        <v/>
      </c>
    </row>
    <row r="47" spans="6:6" x14ac:dyDescent="0.25">
      <c r="F47" s="8" t="str">
        <f t="shared" si="0"/>
        <v/>
      </c>
    </row>
    <row r="48" spans="6:6" x14ac:dyDescent="0.25">
      <c r="F48" s="8" t="str">
        <f t="shared" si="0"/>
        <v/>
      </c>
    </row>
    <row r="49" spans="6:6" x14ac:dyDescent="0.25">
      <c r="F49" s="8" t="str">
        <f t="shared" si="0"/>
        <v/>
      </c>
    </row>
    <row r="50" spans="6:6" x14ac:dyDescent="0.25">
      <c r="F50" s="8" t="str">
        <f t="shared" si="0"/>
        <v/>
      </c>
    </row>
    <row r="51" spans="6:6" x14ac:dyDescent="0.25">
      <c r="F51" s="8" t="str">
        <f t="shared" si="0"/>
        <v/>
      </c>
    </row>
    <row r="52" spans="6:6" x14ac:dyDescent="0.25">
      <c r="F52" s="8" t="str">
        <f t="shared" si="0"/>
        <v/>
      </c>
    </row>
    <row r="53" spans="6:6" x14ac:dyDescent="0.25">
      <c r="F53" s="8" t="str">
        <f t="shared" si="0"/>
        <v/>
      </c>
    </row>
    <row r="54" spans="6:6" x14ac:dyDescent="0.25">
      <c r="F54" s="8" t="str">
        <f t="shared" si="0"/>
        <v/>
      </c>
    </row>
    <row r="55" spans="6:6" x14ac:dyDescent="0.25">
      <c r="F55" s="8" t="str">
        <f t="shared" si="0"/>
        <v/>
      </c>
    </row>
    <row r="56" spans="6:6" x14ac:dyDescent="0.25">
      <c r="F56" s="8" t="str">
        <f t="shared" si="0"/>
        <v/>
      </c>
    </row>
    <row r="57" spans="6:6" x14ac:dyDescent="0.25">
      <c r="F57" s="8" t="str">
        <f t="shared" si="0"/>
        <v/>
      </c>
    </row>
    <row r="58" spans="6:6" x14ac:dyDescent="0.25">
      <c r="F58" s="8" t="str">
        <f t="shared" si="0"/>
        <v/>
      </c>
    </row>
    <row r="59" spans="6:6" x14ac:dyDescent="0.25">
      <c r="F59" s="8" t="str">
        <f t="shared" si="0"/>
        <v/>
      </c>
    </row>
    <row r="60" spans="6:6" x14ac:dyDescent="0.25">
      <c r="F60" s="8" t="str">
        <f t="shared" si="0"/>
        <v/>
      </c>
    </row>
    <row r="61" spans="6:6" x14ac:dyDescent="0.25">
      <c r="F61" s="8" t="str">
        <f t="shared" si="0"/>
        <v/>
      </c>
    </row>
    <row r="62" spans="6:6" x14ac:dyDescent="0.25">
      <c r="F62" s="8" t="str">
        <f t="shared" si="0"/>
        <v/>
      </c>
    </row>
    <row r="63" spans="6:6" x14ac:dyDescent="0.25">
      <c r="F63" s="8" t="str">
        <f t="shared" si="0"/>
        <v/>
      </c>
    </row>
    <row r="64" spans="6:6" x14ac:dyDescent="0.25">
      <c r="F64" s="8" t="str">
        <f t="shared" si="0"/>
        <v/>
      </c>
    </row>
    <row r="65" spans="6:6" x14ac:dyDescent="0.25">
      <c r="F65" s="8" t="str">
        <f t="shared" si="0"/>
        <v/>
      </c>
    </row>
    <row r="66" spans="6:6" x14ac:dyDescent="0.25">
      <c r="F66" s="8" t="str">
        <f t="shared" si="0"/>
        <v/>
      </c>
    </row>
    <row r="67" spans="6:6" x14ac:dyDescent="0.25">
      <c r="F67" s="8" t="str">
        <f t="shared" ref="F67:F130" si="1">IF(A67&gt;0,A67*E67,"")</f>
        <v/>
      </c>
    </row>
    <row r="68" spans="6:6" x14ac:dyDescent="0.25">
      <c r="F68" s="8" t="str">
        <f t="shared" si="1"/>
        <v/>
      </c>
    </row>
    <row r="69" spans="6:6" x14ac:dyDescent="0.25">
      <c r="F69" s="8" t="str">
        <f t="shared" si="1"/>
        <v/>
      </c>
    </row>
    <row r="70" spans="6:6" x14ac:dyDescent="0.25">
      <c r="F70" s="8" t="str">
        <f t="shared" si="1"/>
        <v/>
      </c>
    </row>
    <row r="71" spans="6:6" x14ac:dyDescent="0.25">
      <c r="F71" s="8" t="str">
        <f t="shared" si="1"/>
        <v/>
      </c>
    </row>
    <row r="72" spans="6:6" x14ac:dyDescent="0.25">
      <c r="F72" s="8" t="str">
        <f t="shared" si="1"/>
        <v/>
      </c>
    </row>
    <row r="73" spans="6:6" x14ac:dyDescent="0.25">
      <c r="F73" s="8" t="str">
        <f t="shared" si="1"/>
        <v/>
      </c>
    </row>
    <row r="74" spans="6:6" x14ac:dyDescent="0.25">
      <c r="F74" s="8" t="str">
        <f t="shared" si="1"/>
        <v/>
      </c>
    </row>
    <row r="75" spans="6:6" x14ac:dyDescent="0.25">
      <c r="F75" s="8" t="str">
        <f t="shared" si="1"/>
        <v/>
      </c>
    </row>
    <row r="76" spans="6:6" x14ac:dyDescent="0.25">
      <c r="F76" s="8" t="str">
        <f t="shared" si="1"/>
        <v/>
      </c>
    </row>
    <row r="77" spans="6:6" x14ac:dyDescent="0.25">
      <c r="F77" s="8" t="str">
        <f t="shared" si="1"/>
        <v/>
      </c>
    </row>
    <row r="78" spans="6:6" x14ac:dyDescent="0.25">
      <c r="F78" s="8" t="str">
        <f t="shared" si="1"/>
        <v/>
      </c>
    </row>
    <row r="79" spans="6:6" x14ac:dyDescent="0.25">
      <c r="F79" s="8" t="str">
        <f t="shared" si="1"/>
        <v/>
      </c>
    </row>
    <row r="80" spans="6:6" x14ac:dyDescent="0.25">
      <c r="F80" s="8" t="str">
        <f t="shared" si="1"/>
        <v/>
      </c>
    </row>
    <row r="81" spans="6:6" x14ac:dyDescent="0.25">
      <c r="F81" s="8" t="str">
        <f t="shared" si="1"/>
        <v/>
      </c>
    </row>
    <row r="82" spans="6:6" x14ac:dyDescent="0.25">
      <c r="F82" s="8" t="str">
        <f t="shared" si="1"/>
        <v/>
      </c>
    </row>
    <row r="83" spans="6:6" x14ac:dyDescent="0.25">
      <c r="F83" s="8" t="str">
        <f t="shared" si="1"/>
        <v/>
      </c>
    </row>
    <row r="84" spans="6:6" x14ac:dyDescent="0.25">
      <c r="F84" s="8" t="str">
        <f t="shared" si="1"/>
        <v/>
      </c>
    </row>
    <row r="85" spans="6:6" x14ac:dyDescent="0.25">
      <c r="F85" s="8" t="str">
        <f t="shared" si="1"/>
        <v/>
      </c>
    </row>
    <row r="86" spans="6:6" x14ac:dyDescent="0.25">
      <c r="F86" s="8" t="str">
        <f t="shared" si="1"/>
        <v/>
      </c>
    </row>
    <row r="87" spans="6:6" x14ac:dyDescent="0.25">
      <c r="F87" s="8" t="str">
        <f t="shared" si="1"/>
        <v/>
      </c>
    </row>
    <row r="88" spans="6:6" x14ac:dyDescent="0.25">
      <c r="F88" s="8" t="str">
        <f t="shared" si="1"/>
        <v/>
      </c>
    </row>
    <row r="89" spans="6:6" x14ac:dyDescent="0.25">
      <c r="F89" s="8" t="str">
        <f t="shared" si="1"/>
        <v/>
      </c>
    </row>
    <row r="90" spans="6:6" x14ac:dyDescent="0.25">
      <c r="F90" s="8" t="str">
        <f t="shared" si="1"/>
        <v/>
      </c>
    </row>
    <row r="91" spans="6:6" x14ac:dyDescent="0.25">
      <c r="F91" s="8" t="str">
        <f t="shared" si="1"/>
        <v/>
      </c>
    </row>
    <row r="92" spans="6:6" x14ac:dyDescent="0.25">
      <c r="F92" s="8" t="str">
        <f t="shared" si="1"/>
        <v/>
      </c>
    </row>
    <row r="93" spans="6:6" x14ac:dyDescent="0.25">
      <c r="F93" s="8" t="str">
        <f t="shared" si="1"/>
        <v/>
      </c>
    </row>
    <row r="94" spans="6:6" x14ac:dyDescent="0.25">
      <c r="F94" s="8" t="str">
        <f t="shared" si="1"/>
        <v/>
      </c>
    </row>
    <row r="95" spans="6:6" x14ac:dyDescent="0.25">
      <c r="F95" s="8" t="str">
        <f t="shared" si="1"/>
        <v/>
      </c>
    </row>
    <row r="96" spans="6:6" x14ac:dyDescent="0.25">
      <c r="F96" s="8" t="str">
        <f t="shared" si="1"/>
        <v/>
      </c>
    </row>
    <row r="97" spans="6:6" x14ac:dyDescent="0.25">
      <c r="F97" s="8" t="str">
        <f t="shared" si="1"/>
        <v/>
      </c>
    </row>
    <row r="98" spans="6:6" x14ac:dyDescent="0.25">
      <c r="F98" s="8" t="str">
        <f t="shared" si="1"/>
        <v/>
      </c>
    </row>
    <row r="99" spans="6:6" x14ac:dyDescent="0.25">
      <c r="F99" s="8" t="str">
        <f t="shared" si="1"/>
        <v/>
      </c>
    </row>
    <row r="100" spans="6:6" x14ac:dyDescent="0.25">
      <c r="F100" s="8" t="str">
        <f t="shared" si="1"/>
        <v/>
      </c>
    </row>
    <row r="101" spans="6:6" x14ac:dyDescent="0.25">
      <c r="F101" s="8" t="str">
        <f t="shared" si="1"/>
        <v/>
      </c>
    </row>
    <row r="102" spans="6:6" x14ac:dyDescent="0.25">
      <c r="F102" s="8" t="str">
        <f t="shared" si="1"/>
        <v/>
      </c>
    </row>
    <row r="103" spans="6:6" x14ac:dyDescent="0.25">
      <c r="F103" s="8" t="str">
        <f t="shared" si="1"/>
        <v/>
      </c>
    </row>
    <row r="104" spans="6:6" x14ac:dyDescent="0.25">
      <c r="F104" s="8" t="str">
        <f t="shared" si="1"/>
        <v/>
      </c>
    </row>
    <row r="105" spans="6:6" x14ac:dyDescent="0.25">
      <c r="F105" s="8" t="str">
        <f t="shared" si="1"/>
        <v/>
      </c>
    </row>
    <row r="106" spans="6:6" x14ac:dyDescent="0.25">
      <c r="F106" s="8" t="str">
        <f t="shared" si="1"/>
        <v/>
      </c>
    </row>
    <row r="107" spans="6:6" x14ac:dyDescent="0.25">
      <c r="F107" s="8" t="str">
        <f t="shared" si="1"/>
        <v/>
      </c>
    </row>
    <row r="108" spans="6:6" x14ac:dyDescent="0.25">
      <c r="F108" s="8" t="str">
        <f t="shared" si="1"/>
        <v/>
      </c>
    </row>
    <row r="109" spans="6:6" x14ac:dyDescent="0.25">
      <c r="F109" s="8" t="str">
        <f t="shared" si="1"/>
        <v/>
      </c>
    </row>
    <row r="110" spans="6:6" x14ac:dyDescent="0.25">
      <c r="F110" s="8" t="str">
        <f t="shared" si="1"/>
        <v/>
      </c>
    </row>
    <row r="111" spans="6:6" x14ac:dyDescent="0.25">
      <c r="F111" s="8" t="str">
        <f t="shared" si="1"/>
        <v/>
      </c>
    </row>
    <row r="112" spans="6:6" x14ac:dyDescent="0.25">
      <c r="F112" s="8" t="str">
        <f t="shared" si="1"/>
        <v/>
      </c>
    </row>
    <row r="113" spans="6:6" x14ac:dyDescent="0.25">
      <c r="F113" s="8" t="str">
        <f t="shared" si="1"/>
        <v/>
      </c>
    </row>
    <row r="114" spans="6:6" x14ac:dyDescent="0.25">
      <c r="F114" s="8" t="str">
        <f t="shared" si="1"/>
        <v/>
      </c>
    </row>
    <row r="115" spans="6:6" x14ac:dyDescent="0.25">
      <c r="F115" s="8" t="str">
        <f t="shared" si="1"/>
        <v/>
      </c>
    </row>
    <row r="116" spans="6:6" x14ac:dyDescent="0.25">
      <c r="F116" s="8" t="str">
        <f t="shared" si="1"/>
        <v/>
      </c>
    </row>
    <row r="117" spans="6:6" x14ac:dyDescent="0.25">
      <c r="F117" s="8" t="str">
        <f t="shared" si="1"/>
        <v/>
      </c>
    </row>
    <row r="118" spans="6:6" x14ac:dyDescent="0.25">
      <c r="F118" s="8" t="str">
        <f t="shared" si="1"/>
        <v/>
      </c>
    </row>
    <row r="119" spans="6:6" x14ac:dyDescent="0.25">
      <c r="F119" s="8" t="str">
        <f t="shared" si="1"/>
        <v/>
      </c>
    </row>
    <row r="120" spans="6:6" x14ac:dyDescent="0.25">
      <c r="F120" s="8" t="str">
        <f t="shared" si="1"/>
        <v/>
      </c>
    </row>
    <row r="121" spans="6:6" x14ac:dyDescent="0.25">
      <c r="F121" s="8" t="str">
        <f t="shared" si="1"/>
        <v/>
      </c>
    </row>
    <row r="122" spans="6:6" x14ac:dyDescent="0.25">
      <c r="F122" s="8" t="str">
        <f t="shared" si="1"/>
        <v/>
      </c>
    </row>
    <row r="123" spans="6:6" x14ac:dyDescent="0.25">
      <c r="F123" s="8" t="str">
        <f t="shared" si="1"/>
        <v/>
      </c>
    </row>
    <row r="124" spans="6:6" x14ac:dyDescent="0.25">
      <c r="F124" s="8" t="str">
        <f t="shared" si="1"/>
        <v/>
      </c>
    </row>
    <row r="125" spans="6:6" x14ac:dyDescent="0.25">
      <c r="F125" s="8" t="str">
        <f t="shared" si="1"/>
        <v/>
      </c>
    </row>
    <row r="126" spans="6:6" x14ac:dyDescent="0.25">
      <c r="F126" s="8" t="str">
        <f t="shared" si="1"/>
        <v/>
      </c>
    </row>
    <row r="127" spans="6:6" x14ac:dyDescent="0.25">
      <c r="F127" s="8" t="str">
        <f t="shared" si="1"/>
        <v/>
      </c>
    </row>
    <row r="128" spans="6:6" x14ac:dyDescent="0.25">
      <c r="F128" s="8" t="str">
        <f t="shared" si="1"/>
        <v/>
      </c>
    </row>
    <row r="129" spans="6:6" x14ac:dyDescent="0.25">
      <c r="F129" s="8" t="str">
        <f t="shared" si="1"/>
        <v/>
      </c>
    </row>
    <row r="130" spans="6:6" x14ac:dyDescent="0.25">
      <c r="F130" s="8" t="str">
        <f t="shared" si="1"/>
        <v/>
      </c>
    </row>
    <row r="131" spans="6:6" x14ac:dyDescent="0.25">
      <c r="F131" s="8" t="str">
        <f t="shared" ref="F131:F194" si="2">IF(A131&gt;0,A131*E131,"")</f>
        <v/>
      </c>
    </row>
    <row r="132" spans="6:6" x14ac:dyDescent="0.25">
      <c r="F132" s="8" t="str">
        <f t="shared" si="2"/>
        <v/>
      </c>
    </row>
    <row r="133" spans="6:6" x14ac:dyDescent="0.25">
      <c r="F133" s="8" t="str">
        <f t="shared" si="2"/>
        <v/>
      </c>
    </row>
    <row r="134" spans="6:6" x14ac:dyDescent="0.25">
      <c r="F134" s="8" t="str">
        <f t="shared" si="2"/>
        <v/>
      </c>
    </row>
    <row r="135" spans="6:6" x14ac:dyDescent="0.25">
      <c r="F135" s="8" t="str">
        <f t="shared" si="2"/>
        <v/>
      </c>
    </row>
    <row r="136" spans="6:6" x14ac:dyDescent="0.25">
      <c r="F136" s="8" t="str">
        <f t="shared" si="2"/>
        <v/>
      </c>
    </row>
    <row r="137" spans="6:6" x14ac:dyDescent="0.25">
      <c r="F137" s="8" t="str">
        <f t="shared" si="2"/>
        <v/>
      </c>
    </row>
    <row r="138" spans="6:6" x14ac:dyDescent="0.25">
      <c r="F138" s="8" t="str">
        <f t="shared" si="2"/>
        <v/>
      </c>
    </row>
    <row r="139" spans="6:6" x14ac:dyDescent="0.25">
      <c r="F139" s="8" t="str">
        <f t="shared" si="2"/>
        <v/>
      </c>
    </row>
    <row r="140" spans="6:6" x14ac:dyDescent="0.25">
      <c r="F140" s="8" t="str">
        <f t="shared" si="2"/>
        <v/>
      </c>
    </row>
    <row r="141" spans="6:6" x14ac:dyDescent="0.25">
      <c r="F141" s="8" t="str">
        <f t="shared" si="2"/>
        <v/>
      </c>
    </row>
    <row r="142" spans="6:6" x14ac:dyDescent="0.25">
      <c r="F142" s="8" t="str">
        <f t="shared" si="2"/>
        <v/>
      </c>
    </row>
    <row r="143" spans="6:6" x14ac:dyDescent="0.25">
      <c r="F143" s="8" t="str">
        <f t="shared" si="2"/>
        <v/>
      </c>
    </row>
    <row r="144" spans="6:6" x14ac:dyDescent="0.25">
      <c r="F144" s="8" t="str">
        <f t="shared" si="2"/>
        <v/>
      </c>
    </row>
    <row r="145" spans="6:6" x14ac:dyDescent="0.25">
      <c r="F145" s="8" t="str">
        <f t="shared" si="2"/>
        <v/>
      </c>
    </row>
    <row r="146" spans="6:6" x14ac:dyDescent="0.25">
      <c r="F146" s="8" t="str">
        <f t="shared" si="2"/>
        <v/>
      </c>
    </row>
    <row r="147" spans="6:6" x14ac:dyDescent="0.25">
      <c r="F147" s="8" t="str">
        <f t="shared" si="2"/>
        <v/>
      </c>
    </row>
    <row r="148" spans="6:6" x14ac:dyDescent="0.25">
      <c r="F148" s="8" t="str">
        <f t="shared" si="2"/>
        <v/>
      </c>
    </row>
    <row r="149" spans="6:6" x14ac:dyDescent="0.25">
      <c r="F149" s="8" t="str">
        <f t="shared" si="2"/>
        <v/>
      </c>
    </row>
    <row r="150" spans="6:6" x14ac:dyDescent="0.25">
      <c r="F150" s="8" t="str">
        <f t="shared" si="2"/>
        <v/>
      </c>
    </row>
    <row r="151" spans="6:6" x14ac:dyDescent="0.25">
      <c r="F151" s="8" t="str">
        <f t="shared" si="2"/>
        <v/>
      </c>
    </row>
    <row r="152" spans="6:6" x14ac:dyDescent="0.25">
      <c r="F152" s="8" t="str">
        <f t="shared" si="2"/>
        <v/>
      </c>
    </row>
    <row r="153" spans="6:6" x14ac:dyDescent="0.25">
      <c r="F153" s="8" t="str">
        <f t="shared" si="2"/>
        <v/>
      </c>
    </row>
    <row r="154" spans="6:6" x14ac:dyDescent="0.25">
      <c r="F154" s="8" t="str">
        <f t="shared" si="2"/>
        <v/>
      </c>
    </row>
    <row r="155" spans="6:6" x14ac:dyDescent="0.25">
      <c r="F155" s="8" t="str">
        <f t="shared" si="2"/>
        <v/>
      </c>
    </row>
    <row r="156" spans="6:6" x14ac:dyDescent="0.25">
      <c r="F156" s="8" t="str">
        <f t="shared" si="2"/>
        <v/>
      </c>
    </row>
    <row r="157" spans="6:6" x14ac:dyDescent="0.25">
      <c r="F157" s="8" t="str">
        <f t="shared" si="2"/>
        <v/>
      </c>
    </row>
    <row r="158" spans="6:6" x14ac:dyDescent="0.25">
      <c r="F158" s="8" t="str">
        <f t="shared" si="2"/>
        <v/>
      </c>
    </row>
    <row r="159" spans="6:6" x14ac:dyDescent="0.25">
      <c r="F159" s="8" t="str">
        <f t="shared" si="2"/>
        <v/>
      </c>
    </row>
    <row r="160" spans="6:6" x14ac:dyDescent="0.25">
      <c r="F160" s="8" t="str">
        <f t="shared" si="2"/>
        <v/>
      </c>
    </row>
    <row r="161" spans="6:6" x14ac:dyDescent="0.25">
      <c r="F161" s="8" t="str">
        <f t="shared" si="2"/>
        <v/>
      </c>
    </row>
    <row r="162" spans="6:6" x14ac:dyDescent="0.25">
      <c r="F162" s="8" t="str">
        <f t="shared" si="2"/>
        <v/>
      </c>
    </row>
    <row r="163" spans="6:6" x14ac:dyDescent="0.25">
      <c r="F163" s="8" t="str">
        <f t="shared" si="2"/>
        <v/>
      </c>
    </row>
    <row r="164" spans="6:6" x14ac:dyDescent="0.25">
      <c r="F164" s="8" t="str">
        <f t="shared" si="2"/>
        <v/>
      </c>
    </row>
    <row r="165" spans="6:6" x14ac:dyDescent="0.25">
      <c r="F165" s="8" t="str">
        <f t="shared" si="2"/>
        <v/>
      </c>
    </row>
    <row r="166" spans="6:6" x14ac:dyDescent="0.25">
      <c r="F166" s="8" t="str">
        <f t="shared" si="2"/>
        <v/>
      </c>
    </row>
    <row r="167" spans="6:6" x14ac:dyDescent="0.25">
      <c r="F167" s="8" t="str">
        <f t="shared" si="2"/>
        <v/>
      </c>
    </row>
    <row r="168" spans="6:6" x14ac:dyDescent="0.25">
      <c r="F168" s="8" t="str">
        <f t="shared" si="2"/>
        <v/>
      </c>
    </row>
    <row r="169" spans="6:6" x14ac:dyDescent="0.25">
      <c r="F169" s="8" t="str">
        <f t="shared" si="2"/>
        <v/>
      </c>
    </row>
    <row r="170" spans="6:6" x14ac:dyDescent="0.25">
      <c r="F170" s="8" t="str">
        <f t="shared" si="2"/>
        <v/>
      </c>
    </row>
    <row r="171" spans="6:6" x14ac:dyDescent="0.25">
      <c r="F171" s="8" t="str">
        <f t="shared" si="2"/>
        <v/>
      </c>
    </row>
    <row r="172" spans="6:6" x14ac:dyDescent="0.25">
      <c r="F172" s="8" t="str">
        <f t="shared" si="2"/>
        <v/>
      </c>
    </row>
    <row r="173" spans="6:6" x14ac:dyDescent="0.25">
      <c r="F173" s="8" t="str">
        <f t="shared" si="2"/>
        <v/>
      </c>
    </row>
    <row r="174" spans="6:6" x14ac:dyDescent="0.25">
      <c r="F174" s="8" t="str">
        <f t="shared" si="2"/>
        <v/>
      </c>
    </row>
    <row r="175" spans="6:6" x14ac:dyDescent="0.25">
      <c r="F175" s="8" t="str">
        <f t="shared" si="2"/>
        <v/>
      </c>
    </row>
    <row r="176" spans="6:6" x14ac:dyDescent="0.25">
      <c r="F176" s="8" t="str">
        <f t="shared" si="2"/>
        <v/>
      </c>
    </row>
    <row r="177" spans="6:6" x14ac:dyDescent="0.25">
      <c r="F177" s="8" t="str">
        <f t="shared" si="2"/>
        <v/>
      </c>
    </row>
    <row r="178" spans="6:6" x14ac:dyDescent="0.25">
      <c r="F178" s="8" t="str">
        <f t="shared" si="2"/>
        <v/>
      </c>
    </row>
    <row r="179" spans="6:6" x14ac:dyDescent="0.25">
      <c r="F179" s="8" t="str">
        <f t="shared" si="2"/>
        <v/>
      </c>
    </row>
    <row r="180" spans="6:6" x14ac:dyDescent="0.25">
      <c r="F180" s="8" t="str">
        <f t="shared" si="2"/>
        <v/>
      </c>
    </row>
    <row r="181" spans="6:6" x14ac:dyDescent="0.25">
      <c r="F181" s="8" t="str">
        <f t="shared" si="2"/>
        <v/>
      </c>
    </row>
    <row r="182" spans="6:6" x14ac:dyDescent="0.25">
      <c r="F182" s="8" t="str">
        <f t="shared" si="2"/>
        <v/>
      </c>
    </row>
    <row r="183" spans="6:6" x14ac:dyDescent="0.25">
      <c r="F183" s="8" t="str">
        <f t="shared" si="2"/>
        <v/>
      </c>
    </row>
    <row r="184" spans="6:6" x14ac:dyDescent="0.25">
      <c r="F184" s="8" t="str">
        <f t="shared" si="2"/>
        <v/>
      </c>
    </row>
    <row r="185" spans="6:6" x14ac:dyDescent="0.25">
      <c r="F185" s="8" t="str">
        <f t="shared" si="2"/>
        <v/>
      </c>
    </row>
    <row r="186" spans="6:6" x14ac:dyDescent="0.25">
      <c r="F186" s="8" t="str">
        <f t="shared" si="2"/>
        <v/>
      </c>
    </row>
    <row r="187" spans="6:6" x14ac:dyDescent="0.25">
      <c r="F187" s="8" t="str">
        <f t="shared" si="2"/>
        <v/>
      </c>
    </row>
    <row r="188" spans="6:6" x14ac:dyDescent="0.25">
      <c r="F188" s="8" t="str">
        <f t="shared" si="2"/>
        <v/>
      </c>
    </row>
    <row r="189" spans="6:6" x14ac:dyDescent="0.25">
      <c r="F189" s="8" t="str">
        <f t="shared" si="2"/>
        <v/>
      </c>
    </row>
    <row r="190" spans="6:6" x14ac:dyDescent="0.25">
      <c r="F190" s="8" t="str">
        <f t="shared" si="2"/>
        <v/>
      </c>
    </row>
    <row r="191" spans="6:6" x14ac:dyDescent="0.25">
      <c r="F191" s="8" t="str">
        <f t="shared" si="2"/>
        <v/>
      </c>
    </row>
    <row r="192" spans="6:6" x14ac:dyDescent="0.25">
      <c r="F192" s="8" t="str">
        <f t="shared" si="2"/>
        <v/>
      </c>
    </row>
    <row r="193" spans="6:6" x14ac:dyDescent="0.25">
      <c r="F193" s="8" t="str">
        <f t="shared" si="2"/>
        <v/>
      </c>
    </row>
    <row r="194" spans="6:6" x14ac:dyDescent="0.25">
      <c r="F194" s="8" t="str">
        <f t="shared" si="2"/>
        <v/>
      </c>
    </row>
    <row r="195" spans="6:6" x14ac:dyDescent="0.25">
      <c r="F195" s="8" t="str">
        <f t="shared" ref="F195:F258" si="3">IF(A195&gt;0,A195*E195,"")</f>
        <v/>
      </c>
    </row>
    <row r="196" spans="6:6" x14ac:dyDescent="0.25">
      <c r="F196" s="8" t="str">
        <f t="shared" si="3"/>
        <v/>
      </c>
    </row>
    <row r="197" spans="6:6" x14ac:dyDescent="0.25">
      <c r="F197" s="8" t="str">
        <f t="shared" si="3"/>
        <v/>
      </c>
    </row>
    <row r="198" spans="6:6" x14ac:dyDescent="0.25">
      <c r="F198" s="8" t="str">
        <f t="shared" si="3"/>
        <v/>
      </c>
    </row>
    <row r="199" spans="6:6" x14ac:dyDescent="0.25">
      <c r="F199" s="8" t="str">
        <f t="shared" si="3"/>
        <v/>
      </c>
    </row>
    <row r="200" spans="6:6" x14ac:dyDescent="0.25">
      <c r="F200" s="8" t="str">
        <f t="shared" si="3"/>
        <v/>
      </c>
    </row>
    <row r="201" spans="6:6" x14ac:dyDescent="0.25">
      <c r="F201" s="8" t="str">
        <f t="shared" si="3"/>
        <v/>
      </c>
    </row>
    <row r="202" spans="6:6" x14ac:dyDescent="0.25">
      <c r="F202" s="8" t="str">
        <f t="shared" si="3"/>
        <v/>
      </c>
    </row>
    <row r="203" spans="6:6" x14ac:dyDescent="0.25">
      <c r="F203" s="8" t="str">
        <f t="shared" si="3"/>
        <v/>
      </c>
    </row>
    <row r="204" spans="6:6" x14ac:dyDescent="0.25">
      <c r="F204" s="8" t="str">
        <f t="shared" si="3"/>
        <v/>
      </c>
    </row>
    <row r="205" spans="6:6" x14ac:dyDescent="0.25">
      <c r="F205" s="8" t="str">
        <f t="shared" si="3"/>
        <v/>
      </c>
    </row>
    <row r="206" spans="6:6" x14ac:dyDescent="0.25">
      <c r="F206" s="8" t="str">
        <f t="shared" si="3"/>
        <v/>
      </c>
    </row>
    <row r="207" spans="6:6" x14ac:dyDescent="0.25">
      <c r="F207" s="8" t="str">
        <f t="shared" si="3"/>
        <v/>
      </c>
    </row>
    <row r="208" spans="6:6" x14ac:dyDescent="0.25">
      <c r="F208" s="8" t="str">
        <f t="shared" si="3"/>
        <v/>
      </c>
    </row>
    <row r="209" spans="6:6" x14ac:dyDescent="0.25">
      <c r="F209" s="8" t="str">
        <f t="shared" si="3"/>
        <v/>
      </c>
    </row>
    <row r="210" spans="6:6" x14ac:dyDescent="0.25">
      <c r="F210" s="8" t="str">
        <f t="shared" si="3"/>
        <v/>
      </c>
    </row>
    <row r="211" spans="6:6" x14ac:dyDescent="0.25">
      <c r="F211" s="8" t="str">
        <f t="shared" si="3"/>
        <v/>
      </c>
    </row>
    <row r="212" spans="6:6" x14ac:dyDescent="0.25">
      <c r="F212" s="8" t="str">
        <f t="shared" si="3"/>
        <v/>
      </c>
    </row>
    <row r="213" spans="6:6" x14ac:dyDescent="0.25">
      <c r="F213" s="8" t="str">
        <f t="shared" si="3"/>
        <v/>
      </c>
    </row>
    <row r="214" spans="6:6" x14ac:dyDescent="0.25">
      <c r="F214" s="8" t="str">
        <f t="shared" si="3"/>
        <v/>
      </c>
    </row>
    <row r="215" spans="6:6" x14ac:dyDescent="0.25">
      <c r="F215" s="8" t="str">
        <f t="shared" si="3"/>
        <v/>
      </c>
    </row>
    <row r="216" spans="6:6" x14ac:dyDescent="0.25">
      <c r="F216" s="8" t="str">
        <f t="shared" si="3"/>
        <v/>
      </c>
    </row>
    <row r="217" spans="6:6" x14ac:dyDescent="0.25">
      <c r="F217" s="8" t="str">
        <f t="shared" si="3"/>
        <v/>
      </c>
    </row>
    <row r="218" spans="6:6" x14ac:dyDescent="0.25">
      <c r="F218" s="8" t="str">
        <f t="shared" si="3"/>
        <v/>
      </c>
    </row>
    <row r="219" spans="6:6" x14ac:dyDescent="0.25">
      <c r="F219" s="8" t="str">
        <f t="shared" si="3"/>
        <v/>
      </c>
    </row>
    <row r="220" spans="6:6" x14ac:dyDescent="0.25">
      <c r="F220" s="8" t="str">
        <f t="shared" si="3"/>
        <v/>
      </c>
    </row>
    <row r="221" spans="6:6" x14ac:dyDescent="0.25">
      <c r="F221" s="8" t="str">
        <f t="shared" si="3"/>
        <v/>
      </c>
    </row>
    <row r="222" spans="6:6" x14ac:dyDescent="0.25">
      <c r="F222" s="8" t="str">
        <f t="shared" si="3"/>
        <v/>
      </c>
    </row>
    <row r="223" spans="6:6" x14ac:dyDescent="0.25">
      <c r="F223" s="8" t="str">
        <f t="shared" si="3"/>
        <v/>
      </c>
    </row>
    <row r="224" spans="6:6" x14ac:dyDescent="0.25">
      <c r="F224" s="8" t="str">
        <f t="shared" si="3"/>
        <v/>
      </c>
    </row>
    <row r="225" spans="6:6" x14ac:dyDescent="0.25">
      <c r="F225" s="8" t="str">
        <f t="shared" si="3"/>
        <v/>
      </c>
    </row>
    <row r="226" spans="6:6" x14ac:dyDescent="0.25">
      <c r="F226" s="8" t="str">
        <f t="shared" si="3"/>
        <v/>
      </c>
    </row>
    <row r="227" spans="6:6" x14ac:dyDescent="0.25">
      <c r="F227" s="8" t="str">
        <f t="shared" si="3"/>
        <v/>
      </c>
    </row>
    <row r="228" spans="6:6" x14ac:dyDescent="0.25">
      <c r="F228" s="8" t="str">
        <f t="shared" si="3"/>
        <v/>
      </c>
    </row>
    <row r="229" spans="6:6" x14ac:dyDescent="0.25">
      <c r="F229" s="8" t="str">
        <f t="shared" si="3"/>
        <v/>
      </c>
    </row>
    <row r="230" spans="6:6" x14ac:dyDescent="0.25">
      <c r="F230" s="8" t="str">
        <f t="shared" si="3"/>
        <v/>
      </c>
    </row>
    <row r="231" spans="6:6" x14ac:dyDescent="0.25">
      <c r="F231" s="8" t="str">
        <f t="shared" si="3"/>
        <v/>
      </c>
    </row>
    <row r="232" spans="6:6" x14ac:dyDescent="0.25">
      <c r="F232" s="8" t="str">
        <f t="shared" si="3"/>
        <v/>
      </c>
    </row>
    <row r="233" spans="6:6" x14ac:dyDescent="0.25">
      <c r="F233" s="8" t="str">
        <f t="shared" si="3"/>
        <v/>
      </c>
    </row>
    <row r="234" spans="6:6" x14ac:dyDescent="0.25">
      <c r="F234" s="8" t="str">
        <f t="shared" si="3"/>
        <v/>
      </c>
    </row>
    <row r="235" spans="6:6" x14ac:dyDescent="0.25">
      <c r="F235" s="8" t="str">
        <f t="shared" si="3"/>
        <v/>
      </c>
    </row>
    <row r="236" spans="6:6" x14ac:dyDescent="0.25">
      <c r="F236" s="8" t="str">
        <f t="shared" si="3"/>
        <v/>
      </c>
    </row>
    <row r="237" spans="6:6" x14ac:dyDescent="0.25">
      <c r="F237" s="8" t="str">
        <f t="shared" si="3"/>
        <v/>
      </c>
    </row>
    <row r="238" spans="6:6" x14ac:dyDescent="0.25">
      <c r="F238" s="8" t="str">
        <f t="shared" si="3"/>
        <v/>
      </c>
    </row>
    <row r="239" spans="6:6" x14ac:dyDescent="0.25">
      <c r="F239" s="8" t="str">
        <f t="shared" si="3"/>
        <v/>
      </c>
    </row>
    <row r="240" spans="6:6" x14ac:dyDescent="0.25">
      <c r="F240" s="8" t="str">
        <f t="shared" si="3"/>
        <v/>
      </c>
    </row>
    <row r="241" spans="6:6" x14ac:dyDescent="0.25">
      <c r="F241" s="8" t="str">
        <f t="shared" si="3"/>
        <v/>
      </c>
    </row>
    <row r="242" spans="6:6" x14ac:dyDescent="0.25">
      <c r="F242" s="8" t="str">
        <f t="shared" si="3"/>
        <v/>
      </c>
    </row>
    <row r="243" spans="6:6" x14ac:dyDescent="0.25">
      <c r="F243" s="8" t="str">
        <f t="shared" si="3"/>
        <v/>
      </c>
    </row>
    <row r="244" spans="6:6" x14ac:dyDescent="0.25">
      <c r="F244" s="8" t="str">
        <f t="shared" si="3"/>
        <v/>
      </c>
    </row>
    <row r="245" spans="6:6" x14ac:dyDescent="0.25">
      <c r="F245" s="8" t="str">
        <f t="shared" si="3"/>
        <v/>
      </c>
    </row>
    <row r="246" spans="6:6" x14ac:dyDescent="0.25">
      <c r="F246" s="8" t="str">
        <f t="shared" si="3"/>
        <v/>
      </c>
    </row>
    <row r="247" spans="6:6" x14ac:dyDescent="0.25">
      <c r="F247" s="8" t="str">
        <f t="shared" si="3"/>
        <v/>
      </c>
    </row>
    <row r="248" spans="6:6" x14ac:dyDescent="0.25">
      <c r="F248" s="8" t="str">
        <f t="shared" si="3"/>
        <v/>
      </c>
    </row>
    <row r="249" spans="6:6" x14ac:dyDescent="0.25">
      <c r="F249" s="8" t="str">
        <f t="shared" si="3"/>
        <v/>
      </c>
    </row>
    <row r="250" spans="6:6" x14ac:dyDescent="0.25">
      <c r="F250" s="8" t="str">
        <f t="shared" si="3"/>
        <v/>
      </c>
    </row>
    <row r="251" spans="6:6" x14ac:dyDescent="0.25">
      <c r="F251" s="8" t="str">
        <f t="shared" si="3"/>
        <v/>
      </c>
    </row>
    <row r="252" spans="6:6" x14ac:dyDescent="0.25">
      <c r="F252" s="8" t="str">
        <f t="shared" si="3"/>
        <v/>
      </c>
    </row>
    <row r="253" spans="6:6" x14ac:dyDescent="0.25">
      <c r="F253" s="8" t="str">
        <f t="shared" si="3"/>
        <v/>
      </c>
    </row>
    <row r="254" spans="6:6" x14ac:dyDescent="0.25">
      <c r="F254" s="8" t="str">
        <f t="shared" si="3"/>
        <v/>
      </c>
    </row>
    <row r="255" spans="6:6" x14ac:dyDescent="0.25">
      <c r="F255" s="8" t="str">
        <f t="shared" si="3"/>
        <v/>
      </c>
    </row>
    <row r="256" spans="6:6" x14ac:dyDescent="0.25">
      <c r="F256" s="8" t="str">
        <f t="shared" si="3"/>
        <v/>
      </c>
    </row>
    <row r="257" spans="6:6" x14ac:dyDescent="0.25">
      <c r="F257" s="8" t="str">
        <f t="shared" si="3"/>
        <v/>
      </c>
    </row>
    <row r="258" spans="6:6" x14ac:dyDescent="0.25">
      <c r="F258" s="8" t="str">
        <f t="shared" si="3"/>
        <v/>
      </c>
    </row>
    <row r="259" spans="6:6" x14ac:dyDescent="0.25">
      <c r="F259" s="8" t="str">
        <f t="shared" ref="F259:F322" si="4">IF(A259&gt;0,A259*E259,"")</f>
        <v/>
      </c>
    </row>
    <row r="260" spans="6:6" x14ac:dyDescent="0.25">
      <c r="F260" s="8" t="str">
        <f t="shared" si="4"/>
        <v/>
      </c>
    </row>
    <row r="261" spans="6:6" x14ac:dyDescent="0.25">
      <c r="F261" s="8" t="str">
        <f t="shared" si="4"/>
        <v/>
      </c>
    </row>
    <row r="262" spans="6:6" x14ac:dyDescent="0.25">
      <c r="F262" s="8" t="str">
        <f t="shared" si="4"/>
        <v/>
      </c>
    </row>
    <row r="263" spans="6:6" x14ac:dyDescent="0.25">
      <c r="F263" s="8" t="str">
        <f t="shared" si="4"/>
        <v/>
      </c>
    </row>
    <row r="264" spans="6:6" x14ac:dyDescent="0.25">
      <c r="F264" s="8" t="str">
        <f t="shared" si="4"/>
        <v/>
      </c>
    </row>
    <row r="265" spans="6:6" x14ac:dyDescent="0.25">
      <c r="F265" s="8" t="str">
        <f t="shared" si="4"/>
        <v/>
      </c>
    </row>
    <row r="266" spans="6:6" x14ac:dyDescent="0.25">
      <c r="F266" s="8" t="str">
        <f t="shared" si="4"/>
        <v/>
      </c>
    </row>
    <row r="267" spans="6:6" x14ac:dyDescent="0.25">
      <c r="F267" s="8" t="str">
        <f t="shared" si="4"/>
        <v/>
      </c>
    </row>
    <row r="268" spans="6:6" x14ac:dyDescent="0.25">
      <c r="F268" s="8" t="str">
        <f t="shared" si="4"/>
        <v/>
      </c>
    </row>
    <row r="269" spans="6:6" x14ac:dyDescent="0.25">
      <c r="F269" s="8" t="str">
        <f t="shared" si="4"/>
        <v/>
      </c>
    </row>
    <row r="270" spans="6:6" x14ac:dyDescent="0.25">
      <c r="F270" s="8" t="str">
        <f t="shared" si="4"/>
        <v/>
      </c>
    </row>
    <row r="271" spans="6:6" x14ac:dyDescent="0.25">
      <c r="F271" s="8" t="str">
        <f t="shared" si="4"/>
        <v/>
      </c>
    </row>
    <row r="272" spans="6:6" x14ac:dyDescent="0.25">
      <c r="F272" s="8" t="str">
        <f t="shared" si="4"/>
        <v/>
      </c>
    </row>
    <row r="273" spans="6:6" x14ac:dyDescent="0.25">
      <c r="F273" s="8" t="str">
        <f t="shared" si="4"/>
        <v/>
      </c>
    </row>
    <row r="274" spans="6:6" x14ac:dyDescent="0.25">
      <c r="F274" s="8" t="str">
        <f t="shared" si="4"/>
        <v/>
      </c>
    </row>
    <row r="275" spans="6:6" x14ac:dyDescent="0.25">
      <c r="F275" s="8" t="str">
        <f t="shared" si="4"/>
        <v/>
      </c>
    </row>
    <row r="276" spans="6:6" x14ac:dyDescent="0.25">
      <c r="F276" s="8" t="str">
        <f t="shared" si="4"/>
        <v/>
      </c>
    </row>
    <row r="277" spans="6:6" x14ac:dyDescent="0.25">
      <c r="F277" s="8" t="str">
        <f t="shared" si="4"/>
        <v/>
      </c>
    </row>
    <row r="278" spans="6:6" x14ac:dyDescent="0.25">
      <c r="F278" s="8" t="str">
        <f t="shared" si="4"/>
        <v/>
      </c>
    </row>
    <row r="279" spans="6:6" x14ac:dyDescent="0.25">
      <c r="F279" s="8" t="str">
        <f t="shared" si="4"/>
        <v/>
      </c>
    </row>
    <row r="280" spans="6:6" x14ac:dyDescent="0.25">
      <c r="F280" s="8" t="str">
        <f t="shared" si="4"/>
        <v/>
      </c>
    </row>
    <row r="281" spans="6:6" x14ac:dyDescent="0.25">
      <c r="F281" s="8" t="str">
        <f t="shared" si="4"/>
        <v/>
      </c>
    </row>
    <row r="282" spans="6:6" x14ac:dyDescent="0.25">
      <c r="F282" s="8" t="str">
        <f t="shared" si="4"/>
        <v/>
      </c>
    </row>
    <row r="283" spans="6:6" x14ac:dyDescent="0.25">
      <c r="F283" s="8" t="str">
        <f t="shared" si="4"/>
        <v/>
      </c>
    </row>
    <row r="284" spans="6:6" x14ac:dyDescent="0.25">
      <c r="F284" s="8" t="str">
        <f t="shared" si="4"/>
        <v/>
      </c>
    </row>
    <row r="285" spans="6:6" x14ac:dyDescent="0.25">
      <c r="F285" s="8" t="str">
        <f t="shared" si="4"/>
        <v/>
      </c>
    </row>
    <row r="286" spans="6:6" x14ac:dyDescent="0.25">
      <c r="F286" s="8" t="str">
        <f t="shared" si="4"/>
        <v/>
      </c>
    </row>
    <row r="287" spans="6:6" x14ac:dyDescent="0.25">
      <c r="F287" s="8" t="str">
        <f t="shared" si="4"/>
        <v/>
      </c>
    </row>
    <row r="288" spans="6:6" x14ac:dyDescent="0.25">
      <c r="F288" s="8" t="str">
        <f t="shared" si="4"/>
        <v/>
      </c>
    </row>
    <row r="289" spans="6:6" x14ac:dyDescent="0.25">
      <c r="F289" s="8" t="str">
        <f t="shared" si="4"/>
        <v/>
      </c>
    </row>
    <row r="290" spans="6:6" x14ac:dyDescent="0.25">
      <c r="F290" s="8" t="str">
        <f t="shared" si="4"/>
        <v/>
      </c>
    </row>
    <row r="291" spans="6:6" x14ac:dyDescent="0.25">
      <c r="F291" s="8" t="str">
        <f t="shared" si="4"/>
        <v/>
      </c>
    </row>
    <row r="292" spans="6:6" x14ac:dyDescent="0.25">
      <c r="F292" s="8" t="str">
        <f t="shared" si="4"/>
        <v/>
      </c>
    </row>
    <row r="293" spans="6:6" x14ac:dyDescent="0.25">
      <c r="F293" s="8" t="str">
        <f t="shared" si="4"/>
        <v/>
      </c>
    </row>
    <row r="294" spans="6:6" x14ac:dyDescent="0.25">
      <c r="F294" s="8" t="str">
        <f t="shared" si="4"/>
        <v/>
      </c>
    </row>
    <row r="295" spans="6:6" x14ac:dyDescent="0.25">
      <c r="F295" s="8" t="str">
        <f t="shared" si="4"/>
        <v/>
      </c>
    </row>
    <row r="296" spans="6:6" x14ac:dyDescent="0.25">
      <c r="F296" s="8" t="str">
        <f t="shared" si="4"/>
        <v/>
      </c>
    </row>
    <row r="297" spans="6:6" x14ac:dyDescent="0.25">
      <c r="F297" s="8" t="str">
        <f t="shared" si="4"/>
        <v/>
      </c>
    </row>
    <row r="298" spans="6:6" x14ac:dyDescent="0.25">
      <c r="F298" s="8" t="str">
        <f t="shared" si="4"/>
        <v/>
      </c>
    </row>
    <row r="299" spans="6:6" x14ac:dyDescent="0.25">
      <c r="F299" s="8" t="str">
        <f t="shared" si="4"/>
        <v/>
      </c>
    </row>
    <row r="300" spans="6:6" x14ac:dyDescent="0.25">
      <c r="F300" s="8" t="str">
        <f t="shared" si="4"/>
        <v/>
      </c>
    </row>
    <row r="301" spans="6:6" x14ac:dyDescent="0.25">
      <c r="F301" s="8" t="str">
        <f t="shared" si="4"/>
        <v/>
      </c>
    </row>
    <row r="302" spans="6:6" x14ac:dyDescent="0.25">
      <c r="F302" s="8" t="str">
        <f t="shared" si="4"/>
        <v/>
      </c>
    </row>
    <row r="303" spans="6:6" x14ac:dyDescent="0.25">
      <c r="F303" s="8" t="str">
        <f t="shared" si="4"/>
        <v/>
      </c>
    </row>
    <row r="304" spans="6:6" x14ac:dyDescent="0.25">
      <c r="F304" s="8" t="str">
        <f t="shared" si="4"/>
        <v/>
      </c>
    </row>
    <row r="305" spans="6:6" x14ac:dyDescent="0.25">
      <c r="F305" s="8" t="str">
        <f t="shared" si="4"/>
        <v/>
      </c>
    </row>
    <row r="306" spans="6:6" x14ac:dyDescent="0.25">
      <c r="F306" s="8" t="str">
        <f t="shared" si="4"/>
        <v/>
      </c>
    </row>
    <row r="307" spans="6:6" x14ac:dyDescent="0.25">
      <c r="F307" s="8" t="str">
        <f t="shared" si="4"/>
        <v/>
      </c>
    </row>
    <row r="308" spans="6:6" x14ac:dyDescent="0.25">
      <c r="F308" s="8" t="str">
        <f t="shared" si="4"/>
        <v/>
      </c>
    </row>
    <row r="309" spans="6:6" x14ac:dyDescent="0.25">
      <c r="F309" s="8" t="str">
        <f t="shared" si="4"/>
        <v/>
      </c>
    </row>
    <row r="310" spans="6:6" x14ac:dyDescent="0.25">
      <c r="F310" s="8" t="str">
        <f t="shared" si="4"/>
        <v/>
      </c>
    </row>
    <row r="311" spans="6:6" x14ac:dyDescent="0.25">
      <c r="F311" s="8" t="str">
        <f t="shared" si="4"/>
        <v/>
      </c>
    </row>
    <row r="312" spans="6:6" x14ac:dyDescent="0.25">
      <c r="F312" s="8" t="str">
        <f t="shared" si="4"/>
        <v/>
      </c>
    </row>
    <row r="313" spans="6:6" x14ac:dyDescent="0.25">
      <c r="F313" s="8" t="str">
        <f t="shared" si="4"/>
        <v/>
      </c>
    </row>
    <row r="314" spans="6:6" x14ac:dyDescent="0.25">
      <c r="F314" s="8" t="str">
        <f t="shared" si="4"/>
        <v/>
      </c>
    </row>
    <row r="315" spans="6:6" x14ac:dyDescent="0.25">
      <c r="F315" s="8" t="str">
        <f t="shared" si="4"/>
        <v/>
      </c>
    </row>
    <row r="316" spans="6:6" x14ac:dyDescent="0.25">
      <c r="F316" s="8" t="str">
        <f t="shared" si="4"/>
        <v/>
      </c>
    </row>
    <row r="317" spans="6:6" x14ac:dyDescent="0.25">
      <c r="F317" s="8" t="str">
        <f t="shared" si="4"/>
        <v/>
      </c>
    </row>
    <row r="318" spans="6:6" x14ac:dyDescent="0.25">
      <c r="F318" s="8" t="str">
        <f t="shared" si="4"/>
        <v/>
      </c>
    </row>
    <row r="319" spans="6:6" x14ac:dyDescent="0.25">
      <c r="F319" s="8" t="str">
        <f t="shared" si="4"/>
        <v/>
      </c>
    </row>
    <row r="320" spans="6:6" x14ac:dyDescent="0.25">
      <c r="F320" s="8" t="str">
        <f t="shared" si="4"/>
        <v/>
      </c>
    </row>
    <row r="321" spans="6:6" x14ac:dyDescent="0.25">
      <c r="F321" s="8" t="str">
        <f t="shared" si="4"/>
        <v/>
      </c>
    </row>
    <row r="322" spans="6:6" x14ac:dyDescent="0.25">
      <c r="F322" s="8" t="str">
        <f t="shared" si="4"/>
        <v/>
      </c>
    </row>
    <row r="323" spans="6:6" x14ac:dyDescent="0.25">
      <c r="F323" s="8" t="str">
        <f t="shared" ref="F323:F386" si="5">IF(A323&gt;0,A323*E323,"")</f>
        <v/>
      </c>
    </row>
    <row r="324" spans="6:6" x14ac:dyDescent="0.25">
      <c r="F324" s="8" t="str">
        <f t="shared" si="5"/>
        <v/>
      </c>
    </row>
    <row r="325" spans="6:6" x14ac:dyDescent="0.25">
      <c r="F325" s="8" t="str">
        <f t="shared" si="5"/>
        <v/>
      </c>
    </row>
    <row r="326" spans="6:6" x14ac:dyDescent="0.25">
      <c r="F326" s="8" t="str">
        <f t="shared" si="5"/>
        <v/>
      </c>
    </row>
    <row r="327" spans="6:6" x14ac:dyDescent="0.25">
      <c r="F327" s="8" t="str">
        <f t="shared" si="5"/>
        <v/>
      </c>
    </row>
    <row r="328" spans="6:6" x14ac:dyDescent="0.25">
      <c r="F328" s="8" t="str">
        <f t="shared" si="5"/>
        <v/>
      </c>
    </row>
    <row r="329" spans="6:6" x14ac:dyDescent="0.25">
      <c r="F329" s="8" t="str">
        <f t="shared" si="5"/>
        <v/>
      </c>
    </row>
    <row r="330" spans="6:6" x14ac:dyDescent="0.25">
      <c r="F330" s="8" t="str">
        <f t="shared" si="5"/>
        <v/>
      </c>
    </row>
    <row r="331" spans="6:6" x14ac:dyDescent="0.25">
      <c r="F331" s="8" t="str">
        <f t="shared" si="5"/>
        <v/>
      </c>
    </row>
    <row r="332" spans="6:6" x14ac:dyDescent="0.25">
      <c r="F332" s="8" t="str">
        <f t="shared" si="5"/>
        <v/>
      </c>
    </row>
    <row r="333" spans="6:6" x14ac:dyDescent="0.25">
      <c r="F333" s="8" t="str">
        <f t="shared" si="5"/>
        <v/>
      </c>
    </row>
    <row r="334" spans="6:6" x14ac:dyDescent="0.25">
      <c r="F334" s="8" t="str">
        <f t="shared" si="5"/>
        <v/>
      </c>
    </row>
    <row r="335" spans="6:6" x14ac:dyDescent="0.25">
      <c r="F335" s="8" t="str">
        <f t="shared" si="5"/>
        <v/>
      </c>
    </row>
    <row r="336" spans="6:6" x14ac:dyDescent="0.25">
      <c r="F336" s="8" t="str">
        <f t="shared" si="5"/>
        <v/>
      </c>
    </row>
    <row r="337" spans="6:6" x14ac:dyDescent="0.25">
      <c r="F337" s="8" t="str">
        <f t="shared" si="5"/>
        <v/>
      </c>
    </row>
    <row r="338" spans="6:6" x14ac:dyDescent="0.25">
      <c r="F338" s="8" t="str">
        <f t="shared" si="5"/>
        <v/>
      </c>
    </row>
    <row r="339" spans="6:6" x14ac:dyDescent="0.25">
      <c r="F339" s="8" t="str">
        <f t="shared" si="5"/>
        <v/>
      </c>
    </row>
    <row r="340" spans="6:6" x14ac:dyDescent="0.25">
      <c r="F340" s="8" t="str">
        <f t="shared" si="5"/>
        <v/>
      </c>
    </row>
    <row r="341" spans="6:6" x14ac:dyDescent="0.25">
      <c r="F341" s="8" t="str">
        <f t="shared" si="5"/>
        <v/>
      </c>
    </row>
    <row r="342" spans="6:6" x14ac:dyDescent="0.25">
      <c r="F342" s="8" t="str">
        <f t="shared" si="5"/>
        <v/>
      </c>
    </row>
    <row r="343" spans="6:6" x14ac:dyDescent="0.25">
      <c r="F343" s="8" t="str">
        <f t="shared" si="5"/>
        <v/>
      </c>
    </row>
    <row r="344" spans="6:6" x14ac:dyDescent="0.25">
      <c r="F344" s="8" t="str">
        <f t="shared" si="5"/>
        <v/>
      </c>
    </row>
    <row r="345" spans="6:6" x14ac:dyDescent="0.25">
      <c r="F345" s="8" t="str">
        <f t="shared" si="5"/>
        <v/>
      </c>
    </row>
    <row r="346" spans="6:6" x14ac:dyDescent="0.25">
      <c r="F346" s="8" t="str">
        <f t="shared" si="5"/>
        <v/>
      </c>
    </row>
    <row r="347" spans="6:6" x14ac:dyDescent="0.25">
      <c r="F347" s="8" t="str">
        <f t="shared" si="5"/>
        <v/>
      </c>
    </row>
    <row r="348" spans="6:6" x14ac:dyDescent="0.25">
      <c r="F348" s="8" t="str">
        <f t="shared" si="5"/>
        <v/>
      </c>
    </row>
    <row r="349" spans="6:6" x14ac:dyDescent="0.25">
      <c r="F349" s="8" t="str">
        <f t="shared" si="5"/>
        <v/>
      </c>
    </row>
    <row r="350" spans="6:6" x14ac:dyDescent="0.25">
      <c r="F350" s="8" t="str">
        <f t="shared" si="5"/>
        <v/>
      </c>
    </row>
    <row r="351" spans="6:6" x14ac:dyDescent="0.25">
      <c r="F351" s="8" t="str">
        <f t="shared" si="5"/>
        <v/>
      </c>
    </row>
    <row r="352" spans="6:6" x14ac:dyDescent="0.25">
      <c r="F352" s="8" t="str">
        <f t="shared" si="5"/>
        <v/>
      </c>
    </row>
    <row r="353" spans="6:6" x14ac:dyDescent="0.25">
      <c r="F353" s="8" t="str">
        <f t="shared" si="5"/>
        <v/>
      </c>
    </row>
    <row r="354" spans="6:6" x14ac:dyDescent="0.25">
      <c r="F354" s="8" t="str">
        <f t="shared" si="5"/>
        <v/>
      </c>
    </row>
    <row r="355" spans="6:6" x14ac:dyDescent="0.25">
      <c r="F355" s="8" t="str">
        <f t="shared" si="5"/>
        <v/>
      </c>
    </row>
    <row r="356" spans="6:6" x14ac:dyDescent="0.25">
      <c r="F356" s="8" t="str">
        <f t="shared" si="5"/>
        <v/>
      </c>
    </row>
    <row r="357" spans="6:6" x14ac:dyDescent="0.25">
      <c r="F357" s="8" t="str">
        <f t="shared" si="5"/>
        <v/>
      </c>
    </row>
    <row r="358" spans="6:6" x14ac:dyDescent="0.25">
      <c r="F358" s="8" t="str">
        <f t="shared" si="5"/>
        <v/>
      </c>
    </row>
    <row r="359" spans="6:6" x14ac:dyDescent="0.25">
      <c r="F359" s="8" t="str">
        <f t="shared" si="5"/>
        <v/>
      </c>
    </row>
    <row r="360" spans="6:6" x14ac:dyDescent="0.25">
      <c r="F360" s="8" t="str">
        <f t="shared" si="5"/>
        <v/>
      </c>
    </row>
    <row r="361" spans="6:6" x14ac:dyDescent="0.25">
      <c r="F361" s="8" t="str">
        <f t="shared" si="5"/>
        <v/>
      </c>
    </row>
    <row r="362" spans="6:6" x14ac:dyDescent="0.25">
      <c r="F362" s="8" t="str">
        <f t="shared" si="5"/>
        <v/>
      </c>
    </row>
    <row r="363" spans="6:6" x14ac:dyDescent="0.25">
      <c r="F363" s="8" t="str">
        <f t="shared" si="5"/>
        <v/>
      </c>
    </row>
    <row r="364" spans="6:6" x14ac:dyDescent="0.25">
      <c r="F364" s="8" t="str">
        <f t="shared" si="5"/>
        <v/>
      </c>
    </row>
    <row r="365" spans="6:6" x14ac:dyDescent="0.25">
      <c r="F365" s="8" t="str">
        <f t="shared" si="5"/>
        <v/>
      </c>
    </row>
    <row r="366" spans="6:6" x14ac:dyDescent="0.25">
      <c r="F366" s="8" t="str">
        <f t="shared" si="5"/>
        <v/>
      </c>
    </row>
    <row r="367" spans="6:6" x14ac:dyDescent="0.25">
      <c r="F367" s="8" t="str">
        <f t="shared" si="5"/>
        <v/>
      </c>
    </row>
    <row r="368" spans="6:6" x14ac:dyDescent="0.25">
      <c r="F368" s="8" t="str">
        <f t="shared" si="5"/>
        <v/>
      </c>
    </row>
    <row r="369" spans="6:6" x14ac:dyDescent="0.25">
      <c r="F369" s="8" t="str">
        <f t="shared" si="5"/>
        <v/>
      </c>
    </row>
    <row r="370" spans="6:6" x14ac:dyDescent="0.25">
      <c r="F370" s="8" t="str">
        <f t="shared" si="5"/>
        <v/>
      </c>
    </row>
    <row r="371" spans="6:6" x14ac:dyDescent="0.25">
      <c r="F371" s="8" t="str">
        <f t="shared" si="5"/>
        <v/>
      </c>
    </row>
    <row r="372" spans="6:6" x14ac:dyDescent="0.25">
      <c r="F372" s="8" t="str">
        <f t="shared" si="5"/>
        <v/>
      </c>
    </row>
    <row r="373" spans="6:6" x14ac:dyDescent="0.25">
      <c r="F373" s="8" t="str">
        <f t="shared" si="5"/>
        <v/>
      </c>
    </row>
    <row r="374" spans="6:6" x14ac:dyDescent="0.25">
      <c r="F374" s="8" t="str">
        <f t="shared" si="5"/>
        <v/>
      </c>
    </row>
    <row r="375" spans="6:6" x14ac:dyDescent="0.25">
      <c r="F375" s="8" t="str">
        <f t="shared" si="5"/>
        <v/>
      </c>
    </row>
    <row r="376" spans="6:6" x14ac:dyDescent="0.25">
      <c r="F376" s="8" t="str">
        <f t="shared" si="5"/>
        <v/>
      </c>
    </row>
    <row r="377" spans="6:6" x14ac:dyDescent="0.25">
      <c r="F377" s="8" t="str">
        <f t="shared" si="5"/>
        <v/>
      </c>
    </row>
    <row r="378" spans="6:6" x14ac:dyDescent="0.25">
      <c r="F378" s="8" t="str">
        <f t="shared" si="5"/>
        <v/>
      </c>
    </row>
    <row r="379" spans="6:6" x14ac:dyDescent="0.25">
      <c r="F379" s="8" t="str">
        <f t="shared" si="5"/>
        <v/>
      </c>
    </row>
    <row r="380" spans="6:6" x14ac:dyDescent="0.25">
      <c r="F380" s="8" t="str">
        <f t="shared" si="5"/>
        <v/>
      </c>
    </row>
    <row r="381" spans="6:6" x14ac:dyDescent="0.25">
      <c r="F381" s="8" t="str">
        <f t="shared" si="5"/>
        <v/>
      </c>
    </row>
    <row r="382" spans="6:6" x14ac:dyDescent="0.25">
      <c r="F382" s="8" t="str">
        <f t="shared" si="5"/>
        <v/>
      </c>
    </row>
    <row r="383" spans="6:6" x14ac:dyDescent="0.25">
      <c r="F383" s="8" t="str">
        <f t="shared" si="5"/>
        <v/>
      </c>
    </row>
    <row r="384" spans="6:6" x14ac:dyDescent="0.25">
      <c r="F384" s="8" t="str">
        <f t="shared" si="5"/>
        <v/>
      </c>
    </row>
    <row r="385" spans="6:6" x14ac:dyDescent="0.25">
      <c r="F385" s="8" t="str">
        <f t="shared" si="5"/>
        <v/>
      </c>
    </row>
    <row r="386" spans="6:6" x14ac:dyDescent="0.25">
      <c r="F386" s="8" t="str">
        <f t="shared" si="5"/>
        <v/>
      </c>
    </row>
    <row r="387" spans="6:6" x14ac:dyDescent="0.25">
      <c r="F387" s="8" t="str">
        <f t="shared" ref="F387:F450" si="6">IF(A387&gt;0,A387*E387,"")</f>
        <v/>
      </c>
    </row>
    <row r="388" spans="6:6" x14ac:dyDescent="0.25">
      <c r="F388" s="8" t="str">
        <f t="shared" si="6"/>
        <v/>
      </c>
    </row>
    <row r="389" spans="6:6" x14ac:dyDescent="0.25">
      <c r="F389" s="8" t="str">
        <f t="shared" si="6"/>
        <v/>
      </c>
    </row>
    <row r="390" spans="6:6" x14ac:dyDescent="0.25">
      <c r="F390" s="8" t="str">
        <f t="shared" si="6"/>
        <v/>
      </c>
    </row>
    <row r="391" spans="6:6" x14ac:dyDescent="0.25">
      <c r="F391" s="8" t="str">
        <f t="shared" si="6"/>
        <v/>
      </c>
    </row>
    <row r="392" spans="6:6" x14ac:dyDescent="0.25">
      <c r="F392" s="8" t="str">
        <f t="shared" si="6"/>
        <v/>
      </c>
    </row>
    <row r="393" spans="6:6" x14ac:dyDescent="0.25">
      <c r="F393" s="8" t="str">
        <f t="shared" si="6"/>
        <v/>
      </c>
    </row>
    <row r="394" spans="6:6" x14ac:dyDescent="0.25">
      <c r="F394" s="8" t="str">
        <f t="shared" si="6"/>
        <v/>
      </c>
    </row>
    <row r="395" spans="6:6" x14ac:dyDescent="0.25">
      <c r="F395" s="8" t="str">
        <f t="shared" si="6"/>
        <v/>
      </c>
    </row>
    <row r="396" spans="6:6" x14ac:dyDescent="0.25">
      <c r="F396" s="8" t="str">
        <f t="shared" si="6"/>
        <v/>
      </c>
    </row>
    <row r="397" spans="6:6" x14ac:dyDescent="0.25">
      <c r="F397" s="8" t="str">
        <f t="shared" si="6"/>
        <v/>
      </c>
    </row>
    <row r="398" spans="6:6" x14ac:dyDescent="0.25">
      <c r="F398" s="8" t="str">
        <f t="shared" si="6"/>
        <v/>
      </c>
    </row>
    <row r="399" spans="6:6" x14ac:dyDescent="0.25">
      <c r="F399" s="8" t="str">
        <f t="shared" si="6"/>
        <v/>
      </c>
    </row>
    <row r="400" spans="6:6" x14ac:dyDescent="0.25">
      <c r="F400" s="8" t="str">
        <f t="shared" si="6"/>
        <v/>
      </c>
    </row>
    <row r="401" spans="6:6" x14ac:dyDescent="0.25">
      <c r="F401" s="8" t="str">
        <f t="shared" si="6"/>
        <v/>
      </c>
    </row>
    <row r="402" spans="6:6" x14ac:dyDescent="0.25">
      <c r="F402" s="8" t="str">
        <f t="shared" si="6"/>
        <v/>
      </c>
    </row>
    <row r="403" spans="6:6" x14ac:dyDescent="0.25">
      <c r="F403" s="8" t="str">
        <f t="shared" si="6"/>
        <v/>
      </c>
    </row>
    <row r="404" spans="6:6" x14ac:dyDescent="0.25">
      <c r="F404" s="8" t="str">
        <f t="shared" si="6"/>
        <v/>
      </c>
    </row>
    <row r="405" spans="6:6" x14ac:dyDescent="0.25">
      <c r="F405" s="8" t="str">
        <f t="shared" si="6"/>
        <v/>
      </c>
    </row>
    <row r="406" spans="6:6" x14ac:dyDescent="0.25">
      <c r="F406" s="8" t="str">
        <f t="shared" si="6"/>
        <v/>
      </c>
    </row>
    <row r="407" spans="6:6" x14ac:dyDescent="0.25">
      <c r="F407" s="8" t="str">
        <f t="shared" si="6"/>
        <v/>
      </c>
    </row>
    <row r="408" spans="6:6" x14ac:dyDescent="0.25">
      <c r="F408" s="8" t="str">
        <f t="shared" si="6"/>
        <v/>
      </c>
    </row>
    <row r="409" spans="6:6" x14ac:dyDescent="0.25">
      <c r="F409" s="8" t="str">
        <f t="shared" si="6"/>
        <v/>
      </c>
    </row>
    <row r="410" spans="6:6" x14ac:dyDescent="0.25">
      <c r="F410" s="8" t="str">
        <f t="shared" si="6"/>
        <v/>
      </c>
    </row>
    <row r="411" spans="6:6" x14ac:dyDescent="0.25">
      <c r="F411" s="8" t="str">
        <f t="shared" si="6"/>
        <v/>
      </c>
    </row>
    <row r="412" spans="6:6" x14ac:dyDescent="0.25">
      <c r="F412" s="8" t="str">
        <f t="shared" si="6"/>
        <v/>
      </c>
    </row>
    <row r="413" spans="6:6" x14ac:dyDescent="0.25">
      <c r="F413" s="8" t="str">
        <f t="shared" si="6"/>
        <v/>
      </c>
    </row>
    <row r="414" spans="6:6" x14ac:dyDescent="0.25">
      <c r="F414" s="8" t="str">
        <f t="shared" si="6"/>
        <v/>
      </c>
    </row>
    <row r="415" spans="6:6" x14ac:dyDescent="0.25">
      <c r="F415" s="8" t="str">
        <f t="shared" si="6"/>
        <v/>
      </c>
    </row>
    <row r="416" spans="6:6" x14ac:dyDescent="0.25">
      <c r="F416" s="8" t="str">
        <f t="shared" si="6"/>
        <v/>
      </c>
    </row>
    <row r="417" spans="6:6" x14ac:dyDescent="0.25">
      <c r="F417" s="8" t="str">
        <f t="shared" si="6"/>
        <v/>
      </c>
    </row>
    <row r="418" spans="6:6" x14ac:dyDescent="0.25">
      <c r="F418" s="8" t="str">
        <f t="shared" si="6"/>
        <v/>
      </c>
    </row>
    <row r="419" spans="6:6" x14ac:dyDescent="0.25">
      <c r="F419" s="8" t="str">
        <f t="shared" si="6"/>
        <v/>
      </c>
    </row>
    <row r="420" spans="6:6" x14ac:dyDescent="0.25">
      <c r="F420" s="8" t="str">
        <f t="shared" si="6"/>
        <v/>
      </c>
    </row>
    <row r="421" spans="6:6" x14ac:dyDescent="0.25">
      <c r="F421" s="8" t="str">
        <f t="shared" si="6"/>
        <v/>
      </c>
    </row>
    <row r="422" spans="6:6" x14ac:dyDescent="0.25">
      <c r="F422" s="8" t="str">
        <f t="shared" si="6"/>
        <v/>
      </c>
    </row>
    <row r="423" spans="6:6" x14ac:dyDescent="0.25">
      <c r="F423" s="8" t="str">
        <f t="shared" si="6"/>
        <v/>
      </c>
    </row>
    <row r="424" spans="6:6" x14ac:dyDescent="0.25">
      <c r="F424" s="8" t="str">
        <f t="shared" si="6"/>
        <v/>
      </c>
    </row>
    <row r="425" spans="6:6" x14ac:dyDescent="0.25">
      <c r="F425" s="8" t="str">
        <f t="shared" si="6"/>
        <v/>
      </c>
    </row>
    <row r="426" spans="6:6" x14ac:dyDescent="0.25">
      <c r="F426" s="8" t="str">
        <f t="shared" si="6"/>
        <v/>
      </c>
    </row>
    <row r="427" spans="6:6" x14ac:dyDescent="0.25">
      <c r="F427" s="8" t="str">
        <f t="shared" si="6"/>
        <v/>
      </c>
    </row>
    <row r="428" spans="6:6" x14ac:dyDescent="0.25">
      <c r="F428" s="8" t="str">
        <f t="shared" si="6"/>
        <v/>
      </c>
    </row>
    <row r="429" spans="6:6" x14ac:dyDescent="0.25">
      <c r="F429" s="8" t="str">
        <f t="shared" si="6"/>
        <v/>
      </c>
    </row>
    <row r="430" spans="6:6" x14ac:dyDescent="0.25">
      <c r="F430" s="8" t="str">
        <f t="shared" si="6"/>
        <v/>
      </c>
    </row>
    <row r="431" spans="6:6" x14ac:dyDescent="0.25">
      <c r="F431" s="8" t="str">
        <f t="shared" si="6"/>
        <v/>
      </c>
    </row>
    <row r="432" spans="6:6" x14ac:dyDescent="0.25">
      <c r="F432" s="8" t="str">
        <f t="shared" si="6"/>
        <v/>
      </c>
    </row>
    <row r="433" spans="6:6" x14ac:dyDescent="0.25">
      <c r="F433" s="8" t="str">
        <f t="shared" si="6"/>
        <v/>
      </c>
    </row>
    <row r="434" spans="6:6" x14ac:dyDescent="0.25">
      <c r="F434" s="8" t="str">
        <f t="shared" si="6"/>
        <v/>
      </c>
    </row>
    <row r="435" spans="6:6" x14ac:dyDescent="0.25">
      <c r="F435" s="8" t="str">
        <f t="shared" si="6"/>
        <v/>
      </c>
    </row>
    <row r="436" spans="6:6" x14ac:dyDescent="0.25">
      <c r="F436" s="8" t="str">
        <f t="shared" si="6"/>
        <v/>
      </c>
    </row>
    <row r="437" spans="6:6" x14ac:dyDescent="0.25">
      <c r="F437" s="8" t="str">
        <f t="shared" si="6"/>
        <v/>
      </c>
    </row>
    <row r="438" spans="6:6" x14ac:dyDescent="0.25">
      <c r="F438" s="8" t="str">
        <f t="shared" si="6"/>
        <v/>
      </c>
    </row>
    <row r="439" spans="6:6" x14ac:dyDescent="0.25">
      <c r="F439" s="8" t="str">
        <f t="shared" si="6"/>
        <v/>
      </c>
    </row>
    <row r="440" spans="6:6" x14ac:dyDescent="0.25">
      <c r="F440" s="8" t="str">
        <f t="shared" si="6"/>
        <v/>
      </c>
    </row>
    <row r="441" spans="6:6" x14ac:dyDescent="0.25">
      <c r="F441" s="8" t="str">
        <f t="shared" si="6"/>
        <v/>
      </c>
    </row>
    <row r="442" spans="6:6" x14ac:dyDescent="0.25">
      <c r="F442" s="8" t="str">
        <f t="shared" si="6"/>
        <v/>
      </c>
    </row>
    <row r="443" spans="6:6" x14ac:dyDescent="0.25">
      <c r="F443" s="8" t="str">
        <f t="shared" si="6"/>
        <v/>
      </c>
    </row>
    <row r="444" spans="6:6" x14ac:dyDescent="0.25">
      <c r="F444" s="8" t="str">
        <f t="shared" si="6"/>
        <v/>
      </c>
    </row>
    <row r="445" spans="6:6" x14ac:dyDescent="0.25">
      <c r="F445" s="8" t="str">
        <f t="shared" si="6"/>
        <v/>
      </c>
    </row>
    <row r="446" spans="6:6" x14ac:dyDescent="0.25">
      <c r="F446" s="8" t="str">
        <f t="shared" si="6"/>
        <v/>
      </c>
    </row>
    <row r="447" spans="6:6" x14ac:dyDescent="0.25">
      <c r="F447" s="8" t="str">
        <f t="shared" si="6"/>
        <v/>
      </c>
    </row>
    <row r="448" spans="6:6" x14ac:dyDescent="0.25">
      <c r="F448" s="8" t="str">
        <f t="shared" si="6"/>
        <v/>
      </c>
    </row>
    <row r="449" spans="6:6" x14ac:dyDescent="0.25">
      <c r="F449" s="8" t="str">
        <f t="shared" si="6"/>
        <v/>
      </c>
    </row>
    <row r="450" spans="6:6" x14ac:dyDescent="0.25">
      <c r="F450" s="8" t="str">
        <f t="shared" si="6"/>
        <v/>
      </c>
    </row>
    <row r="451" spans="6:6" x14ac:dyDescent="0.25">
      <c r="F451" s="8" t="str">
        <f t="shared" ref="F451:F457" si="7">IF(A451&gt;0,A451*E451,"")</f>
        <v/>
      </c>
    </row>
    <row r="452" spans="6:6" x14ac:dyDescent="0.25">
      <c r="F452" s="8" t="str">
        <f t="shared" si="7"/>
        <v/>
      </c>
    </row>
    <row r="453" spans="6:6" x14ac:dyDescent="0.25">
      <c r="F453" s="8" t="str">
        <f t="shared" si="7"/>
        <v/>
      </c>
    </row>
    <row r="454" spans="6:6" x14ac:dyDescent="0.25">
      <c r="F454" s="8" t="str">
        <f t="shared" si="7"/>
        <v/>
      </c>
    </row>
    <row r="455" spans="6:6" x14ac:dyDescent="0.25">
      <c r="F455" s="8" t="str">
        <f t="shared" si="7"/>
        <v/>
      </c>
    </row>
    <row r="456" spans="6:6" x14ac:dyDescent="0.25">
      <c r="F456" s="8" t="str">
        <f t="shared" si="7"/>
        <v/>
      </c>
    </row>
    <row r="457" spans="6:6" x14ac:dyDescent="0.25">
      <c r="F457" s="8" t="str">
        <f t="shared" si="7"/>
        <v/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7EAB4-576A-4E4B-BC96-B1E10B9503C5}">
  <dimension ref="A3:E26"/>
  <sheetViews>
    <sheetView workbookViewId="0">
      <selection activeCell="F3" sqref="F3"/>
    </sheetView>
  </sheetViews>
  <sheetFormatPr baseColWidth="10" defaultRowHeight="15" x14ac:dyDescent="0.25"/>
  <cols>
    <col min="1" max="1" width="15.5703125" bestFit="1" customWidth="1"/>
    <col min="2" max="3" width="25.28515625" bestFit="1" customWidth="1"/>
    <col min="4" max="4" width="25.28515625" style="3" bestFit="1" customWidth="1"/>
    <col min="5" max="5" width="19.140625" bestFit="1" customWidth="1"/>
    <col min="6" max="6" width="15.5703125" bestFit="1" customWidth="1"/>
  </cols>
  <sheetData>
    <row r="3" spans="1:5" x14ac:dyDescent="0.25">
      <c r="A3" s="5" t="s">
        <v>3</v>
      </c>
      <c r="B3" s="5" t="s">
        <v>4</v>
      </c>
      <c r="C3" s="5" t="s">
        <v>0</v>
      </c>
      <c r="D3" s="5" t="s">
        <v>2</v>
      </c>
      <c r="E3" s="3" t="s">
        <v>48</v>
      </c>
    </row>
    <row r="4" spans="1:5" x14ac:dyDescent="0.25">
      <c r="A4" t="s">
        <v>38</v>
      </c>
      <c r="B4" s="3">
        <v>0.93450000000000011</v>
      </c>
      <c r="C4" t="s">
        <v>12</v>
      </c>
      <c r="D4" t="s">
        <v>13</v>
      </c>
      <c r="E4" s="3">
        <v>0.93450000000000011</v>
      </c>
    </row>
    <row r="5" spans="1:5" x14ac:dyDescent="0.25">
      <c r="A5" t="s">
        <v>39</v>
      </c>
      <c r="D5"/>
      <c r="E5" s="3">
        <v>0.93450000000000011</v>
      </c>
    </row>
    <row r="6" spans="1:5" x14ac:dyDescent="0.25">
      <c r="A6" t="s">
        <v>18</v>
      </c>
      <c r="B6" s="3">
        <v>0.5</v>
      </c>
      <c r="C6" t="s">
        <v>16</v>
      </c>
      <c r="D6" t="s">
        <v>17</v>
      </c>
      <c r="E6" s="3">
        <v>0.5</v>
      </c>
    </row>
    <row r="7" spans="1:5" x14ac:dyDescent="0.25">
      <c r="A7" t="s">
        <v>40</v>
      </c>
      <c r="D7"/>
      <c r="E7" s="3">
        <v>0.5</v>
      </c>
    </row>
    <row r="8" spans="1:5" x14ac:dyDescent="0.25">
      <c r="A8" t="s">
        <v>37</v>
      </c>
      <c r="B8" s="3">
        <v>4.0000000000000001E-3</v>
      </c>
      <c r="C8" t="s">
        <v>30</v>
      </c>
      <c r="D8" t="s">
        <v>31</v>
      </c>
      <c r="E8" s="3">
        <v>4.0000000000000001E-3</v>
      </c>
    </row>
    <row r="9" spans="1:5" x14ac:dyDescent="0.25">
      <c r="B9" s="3">
        <v>1.2E-2</v>
      </c>
      <c r="C9" t="s">
        <v>25</v>
      </c>
      <c r="D9" t="s">
        <v>24</v>
      </c>
      <c r="E9" s="3">
        <v>1.2E-2</v>
      </c>
    </row>
    <row r="10" spans="1:5" x14ac:dyDescent="0.25">
      <c r="B10" s="3">
        <v>0.02</v>
      </c>
      <c r="C10" t="s">
        <v>10</v>
      </c>
      <c r="D10" t="s">
        <v>11</v>
      </c>
      <c r="E10" s="3">
        <v>0.02</v>
      </c>
    </row>
    <row r="11" spans="1:5" x14ac:dyDescent="0.25">
      <c r="B11" s="3">
        <v>2.6200000000000001E-2</v>
      </c>
      <c r="C11" t="s">
        <v>32</v>
      </c>
      <c r="D11" t="s">
        <v>33</v>
      </c>
      <c r="E11" s="3">
        <v>2.6200000000000001E-2</v>
      </c>
    </row>
    <row r="12" spans="1:5" x14ac:dyDescent="0.25">
      <c r="B12" s="3">
        <v>0.06</v>
      </c>
      <c r="C12" t="s">
        <v>23</v>
      </c>
      <c r="D12" t="s">
        <v>22</v>
      </c>
      <c r="E12" s="3">
        <v>0.06</v>
      </c>
    </row>
    <row r="13" spans="1:5" x14ac:dyDescent="0.25">
      <c r="B13" s="3">
        <v>0.2</v>
      </c>
      <c r="C13" t="s">
        <v>51</v>
      </c>
      <c r="D13" t="s">
        <v>7</v>
      </c>
      <c r="E13" s="3">
        <v>0.2</v>
      </c>
    </row>
    <row r="14" spans="1:5" x14ac:dyDescent="0.25">
      <c r="B14" s="3">
        <v>0.33</v>
      </c>
      <c r="C14" t="s">
        <v>8</v>
      </c>
      <c r="D14" t="s">
        <v>9</v>
      </c>
      <c r="E14" s="3">
        <v>0.33</v>
      </c>
    </row>
    <row r="15" spans="1:5" x14ac:dyDescent="0.25">
      <c r="B15" s="3">
        <v>0.35</v>
      </c>
      <c r="C15" t="s">
        <v>6</v>
      </c>
      <c r="D15" t="s">
        <v>5</v>
      </c>
      <c r="E15" s="3">
        <v>0.35</v>
      </c>
    </row>
    <row r="16" spans="1:5" x14ac:dyDescent="0.25">
      <c r="B16" s="3">
        <v>0.64800000000000002</v>
      </c>
      <c r="C16" t="s">
        <v>21</v>
      </c>
      <c r="D16" t="s">
        <v>26</v>
      </c>
      <c r="E16" s="3">
        <v>0.64800000000000002</v>
      </c>
    </row>
    <row r="17" spans="1:5" x14ac:dyDescent="0.25">
      <c r="A17" t="s">
        <v>41</v>
      </c>
      <c r="D17"/>
      <c r="E17" s="3">
        <v>1.6502000000000003</v>
      </c>
    </row>
    <row r="18" spans="1:5" x14ac:dyDescent="0.25">
      <c r="A18" t="s">
        <v>42</v>
      </c>
      <c r="B18" s="3">
        <v>1.22</v>
      </c>
      <c r="C18" t="s">
        <v>14</v>
      </c>
      <c r="D18" t="s">
        <v>15</v>
      </c>
      <c r="E18" s="3">
        <v>1.22</v>
      </c>
    </row>
    <row r="19" spans="1:5" x14ac:dyDescent="0.25">
      <c r="A19" t="s">
        <v>43</v>
      </c>
      <c r="D19"/>
      <c r="E19" s="3">
        <v>1.22</v>
      </c>
    </row>
    <row r="20" spans="1:5" x14ac:dyDescent="0.25">
      <c r="A20" t="s">
        <v>44</v>
      </c>
      <c r="B20" s="3">
        <v>3.5999999999999997E-2</v>
      </c>
      <c r="C20" t="s">
        <v>34</v>
      </c>
      <c r="D20" t="s">
        <v>35</v>
      </c>
      <c r="E20" s="3">
        <v>3.5999999999999997E-2</v>
      </c>
    </row>
    <row r="21" spans="1:5" x14ac:dyDescent="0.25">
      <c r="B21" s="3">
        <v>0.06</v>
      </c>
      <c r="C21" t="s">
        <v>36</v>
      </c>
      <c r="D21" t="s">
        <v>27</v>
      </c>
      <c r="E21" s="3">
        <v>0.06</v>
      </c>
    </row>
    <row r="22" spans="1:5" x14ac:dyDescent="0.25">
      <c r="B22" s="3">
        <v>0.09</v>
      </c>
      <c r="C22" t="s">
        <v>28</v>
      </c>
      <c r="D22" t="s">
        <v>29</v>
      </c>
      <c r="E22" s="3">
        <v>0.09</v>
      </c>
    </row>
    <row r="23" spans="1:5" x14ac:dyDescent="0.25">
      <c r="A23" t="s">
        <v>45</v>
      </c>
      <c r="D23"/>
      <c r="E23" s="3">
        <v>0.186</v>
      </c>
    </row>
    <row r="24" spans="1:5" x14ac:dyDescent="0.25">
      <c r="A24" t="s">
        <v>49</v>
      </c>
      <c r="B24" s="3">
        <v>0.32424999999999998</v>
      </c>
      <c r="C24" t="s">
        <v>47</v>
      </c>
      <c r="D24" t="s">
        <v>46</v>
      </c>
      <c r="E24" s="3">
        <v>0.64849999999999997</v>
      </c>
    </row>
    <row r="25" spans="1:5" x14ac:dyDescent="0.25">
      <c r="A25" t="s">
        <v>50</v>
      </c>
      <c r="D25"/>
      <c r="E25" s="3">
        <v>0.64849999999999997</v>
      </c>
    </row>
    <row r="26" spans="1:5" x14ac:dyDescent="0.25">
      <c r="A26" t="s">
        <v>20</v>
      </c>
      <c r="D26"/>
      <c r="E26" s="3">
        <v>5.1391999999999998</v>
      </c>
    </row>
  </sheetData>
  <pageMargins left="0.7" right="0.7" top="0.78740157499999996" bottom="0.78740157499999996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complete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2020-01-03T19:17:38Z</dcterms:modified>
</cp:coreProperties>
</file>